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kt\shares\KTHOMES\00385732\Eigene Dokumente\CMI\97f2098947134a32a41dc34ad80b5493\"/>
    </mc:Choice>
  </mc:AlternateContent>
  <bookViews>
    <workbookView xWindow="0" yWindow="0" windowWidth="28800" windowHeight="13545"/>
  </bookViews>
  <sheets>
    <sheet name="Tierbesatz" sheetId="3" r:id="rId1"/>
    <sheet name="GVE und LN" sheetId="2" r:id="rId2"/>
  </sheets>
  <definedNames>
    <definedName name="_xlnm.Print_Area" localSheetId="0">Tierbesatz!$A:$G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3" l="1"/>
  <c r="H3" i="2" l="1"/>
  <c r="Q7" i="2" l="1"/>
  <c r="Q9" i="2"/>
  <c r="Q10" i="2"/>
  <c r="Q11" i="2"/>
  <c r="Q12" i="2"/>
  <c r="Q13" i="2"/>
  <c r="Q14" i="2"/>
  <c r="Q15" i="2"/>
  <c r="Q16" i="2"/>
  <c r="Q17" i="2"/>
  <c r="Q22" i="2"/>
  <c r="Q23" i="2"/>
  <c r="Q24" i="2"/>
  <c r="Q25" i="2"/>
  <c r="Q26" i="2"/>
  <c r="Q27" i="2"/>
  <c r="Q28" i="2"/>
  <c r="Q34" i="2"/>
  <c r="Q35" i="2"/>
  <c r="Q36" i="2"/>
  <c r="Q38" i="2"/>
  <c r="Q39" i="2"/>
  <c r="Q40" i="2"/>
  <c r="Q45" i="2"/>
  <c r="Q46" i="2"/>
  <c r="Q47" i="2"/>
  <c r="Q48" i="2"/>
  <c r="Q49" i="2"/>
  <c r="Q54" i="2"/>
  <c r="Q55" i="2"/>
  <c r="Q56" i="2"/>
  <c r="Q57" i="2"/>
  <c r="Q58" i="2"/>
  <c r="Q59" i="2"/>
  <c r="Q60" i="2"/>
  <c r="Q61" i="2"/>
  <c r="Q62" i="2"/>
  <c r="Q63" i="2"/>
  <c r="Q6" i="2"/>
  <c r="F65" i="2"/>
  <c r="F51" i="2"/>
  <c r="F42" i="2"/>
  <c r="F30" i="2"/>
  <c r="F19" i="2"/>
  <c r="Q65" i="2" l="1"/>
  <c r="I80" i="2"/>
  <c r="I83" i="2" s="1"/>
  <c r="Q42" i="2"/>
  <c r="I81" i="2" s="1"/>
  <c r="Q51" i="2"/>
  <c r="Q30" i="2"/>
  <c r="Q19" i="2"/>
  <c r="D26" i="3"/>
  <c r="I72" i="2" l="1"/>
  <c r="I73" i="2"/>
  <c r="G6" i="2"/>
  <c r="D65" i="2"/>
  <c r="H63" i="2"/>
  <c r="G63" i="2"/>
  <c r="E63" i="2"/>
  <c r="H62" i="2"/>
  <c r="G62" i="2"/>
  <c r="E62" i="2"/>
  <c r="H61" i="2"/>
  <c r="G61" i="2"/>
  <c r="E61" i="2"/>
  <c r="H60" i="2"/>
  <c r="G60" i="2"/>
  <c r="E60" i="2"/>
  <c r="H59" i="2"/>
  <c r="G59" i="2"/>
  <c r="E59" i="2"/>
  <c r="H58" i="2"/>
  <c r="G58" i="2"/>
  <c r="E58" i="2"/>
  <c r="H57" i="2"/>
  <c r="G57" i="2"/>
  <c r="E57" i="2"/>
  <c r="H56" i="2"/>
  <c r="G56" i="2"/>
  <c r="E56" i="2"/>
  <c r="H55" i="2"/>
  <c r="G55" i="2"/>
  <c r="E55" i="2"/>
  <c r="H54" i="2"/>
  <c r="G54" i="2"/>
  <c r="E54" i="2"/>
  <c r="E65" i="2" s="1"/>
  <c r="C82" i="2" s="1"/>
  <c r="D51" i="2"/>
  <c r="H50" i="2"/>
  <c r="H49" i="2"/>
  <c r="G49" i="2"/>
  <c r="E49" i="2"/>
  <c r="H48" i="2"/>
  <c r="G48" i="2"/>
  <c r="E48" i="2"/>
  <c r="H47" i="2"/>
  <c r="G47" i="2"/>
  <c r="E47" i="2"/>
  <c r="H46" i="2"/>
  <c r="G46" i="2"/>
  <c r="E46" i="2"/>
  <c r="H45" i="2"/>
  <c r="G45" i="2"/>
  <c r="G51" i="2" s="1"/>
  <c r="E45" i="2"/>
  <c r="D42" i="2"/>
  <c r="H41" i="2"/>
  <c r="G41" i="2"/>
  <c r="E41" i="2"/>
  <c r="H40" i="2"/>
  <c r="G40" i="2"/>
  <c r="E40" i="2"/>
  <c r="H39" i="2"/>
  <c r="G39" i="2"/>
  <c r="E39" i="2"/>
  <c r="H38" i="2"/>
  <c r="G38" i="2"/>
  <c r="E38" i="2"/>
  <c r="H37" i="2"/>
  <c r="G37" i="2"/>
  <c r="E37" i="2"/>
  <c r="H36" i="2"/>
  <c r="G36" i="2"/>
  <c r="E36" i="2"/>
  <c r="H35" i="2"/>
  <c r="G35" i="2"/>
  <c r="E35" i="2"/>
  <c r="H34" i="2"/>
  <c r="G34" i="2"/>
  <c r="E34" i="2"/>
  <c r="H33" i="2"/>
  <c r="G33" i="2"/>
  <c r="E33" i="2"/>
  <c r="H32" i="2"/>
  <c r="H31" i="2"/>
  <c r="D30" i="2"/>
  <c r="H28" i="2"/>
  <c r="G28" i="2"/>
  <c r="E28" i="2"/>
  <c r="H27" i="2"/>
  <c r="G27" i="2"/>
  <c r="E27" i="2"/>
  <c r="C79" i="2" s="1"/>
  <c r="H26" i="2"/>
  <c r="G26" i="2"/>
  <c r="E26" i="2"/>
  <c r="H25" i="2"/>
  <c r="G25" i="2"/>
  <c r="E25" i="2"/>
  <c r="H24" i="2"/>
  <c r="G24" i="2"/>
  <c r="E24" i="2"/>
  <c r="H22" i="2"/>
  <c r="H30" i="2" s="1"/>
  <c r="G22" i="2"/>
  <c r="E22" i="2"/>
  <c r="D19" i="2"/>
  <c r="G18" i="2"/>
  <c r="H17" i="2"/>
  <c r="G17" i="2"/>
  <c r="E17" i="2"/>
  <c r="H16" i="2"/>
  <c r="G16" i="2"/>
  <c r="E16" i="2"/>
  <c r="H15" i="2"/>
  <c r="G15" i="2"/>
  <c r="E15" i="2"/>
  <c r="H14" i="2"/>
  <c r="G14" i="2"/>
  <c r="E14" i="2"/>
  <c r="H13" i="2"/>
  <c r="G13" i="2"/>
  <c r="E13" i="2"/>
  <c r="H12" i="2"/>
  <c r="G12" i="2"/>
  <c r="E12" i="2"/>
  <c r="H11" i="2"/>
  <c r="G11" i="2"/>
  <c r="E11" i="2"/>
  <c r="H10" i="2"/>
  <c r="G10" i="2"/>
  <c r="E10" i="2"/>
  <c r="H9" i="2"/>
  <c r="G9" i="2"/>
  <c r="E9" i="2"/>
  <c r="G8" i="2"/>
  <c r="H7" i="2"/>
  <c r="G7" i="2"/>
  <c r="E7" i="2"/>
  <c r="H6" i="2"/>
  <c r="E6" i="2"/>
  <c r="C72" i="2" s="1"/>
  <c r="G42" i="2" l="1"/>
  <c r="I75" i="2"/>
  <c r="C75" i="2"/>
  <c r="C74" i="2"/>
  <c r="C78" i="2"/>
  <c r="G65" i="2"/>
  <c r="H42" i="2"/>
  <c r="E30" i="2"/>
  <c r="H65" i="2"/>
  <c r="E19" i="2"/>
  <c r="C34" i="3" s="1"/>
  <c r="E34" i="3" s="1"/>
  <c r="E42" i="2"/>
  <c r="C80" i="2" s="1"/>
  <c r="E51" i="2"/>
  <c r="C81" i="2" s="1"/>
  <c r="H51" i="2"/>
  <c r="G30" i="2"/>
  <c r="H19" i="2"/>
  <c r="G19" i="2"/>
  <c r="H72" i="2" l="1"/>
  <c r="H73" i="2"/>
  <c r="C83" i="2"/>
  <c r="C70" i="2"/>
  <c r="C26" i="3"/>
  <c r="E26" i="3" s="1"/>
</calcChain>
</file>

<file path=xl/sharedStrings.xml><?xml version="1.0" encoding="utf-8"?>
<sst xmlns="http://schemas.openxmlformats.org/spreadsheetml/2006/main" count="114" uniqueCount="89">
  <si>
    <t>Baugesuch</t>
  </si>
  <si>
    <r>
      <rPr>
        <sz val="10"/>
        <color theme="1"/>
        <rFont val="Eras Medium ITC"/>
        <family val="2"/>
      </rPr>
      <t>Ø</t>
    </r>
    <r>
      <rPr>
        <sz val="10"/>
        <color theme="1"/>
        <rFont val="Arial"/>
        <family val="2"/>
      </rPr>
      <t xml:space="preserve"> 3-Jahres</t>
    </r>
  </si>
  <si>
    <t>GVE-Faktor</t>
  </si>
  <si>
    <t>Tierart</t>
  </si>
  <si>
    <t>Tierkategorie</t>
  </si>
  <si>
    <t>GVE</t>
  </si>
  <si>
    <t>Rindvieh</t>
  </si>
  <si>
    <t>Milchkühe</t>
  </si>
  <si>
    <t>andere Kühe</t>
  </si>
  <si>
    <t>über 730 Tage alt</t>
  </si>
  <si>
    <t>über 365 - 730 tage alt</t>
  </si>
  <si>
    <t>über 160 - 365 tage alt</t>
  </si>
  <si>
    <t>bis 160 Tage alt</t>
  </si>
  <si>
    <t>Mutterkuhkalb bis 400 kg</t>
  </si>
  <si>
    <t>Rindviehmast int. 65 bis 500 kg</t>
  </si>
  <si>
    <t>Rindvieh-Weidemast &gt;4Mte</t>
  </si>
  <si>
    <t>Rindvieh Ausmast, intensive Ausmast</t>
  </si>
  <si>
    <t>Mastkalb</t>
  </si>
  <si>
    <t>Total Rinder</t>
  </si>
  <si>
    <t>Schweine</t>
  </si>
  <si>
    <t>Mastschweine + Remonten</t>
  </si>
  <si>
    <t>säugende</t>
  </si>
  <si>
    <t>Galt</t>
  </si>
  <si>
    <t>Ferkel abges.</t>
  </si>
  <si>
    <t>Eber</t>
  </si>
  <si>
    <t>Saugferkel (im Faktor des weiblichen Tieres)</t>
  </si>
  <si>
    <t>Total Schweine</t>
  </si>
  <si>
    <t>Equiden</t>
  </si>
  <si>
    <t>Widerristhöhe 148cm und höher:</t>
  </si>
  <si>
    <t>erwachsene Tiere über 900 Tage</t>
  </si>
  <si>
    <t>Jungtiere über 180 bis 900 Tage</t>
  </si>
  <si>
    <t>Fohlen bis 180 Tage</t>
  </si>
  <si>
    <t>Widerristhöhe bis 148cm:</t>
  </si>
  <si>
    <t>Total Equiden</t>
  </si>
  <si>
    <t>Geflügel</t>
  </si>
  <si>
    <t>Legehennen, Zuchthennen (100Pl.)</t>
  </si>
  <si>
    <t>Junghennen (100Pl.)</t>
  </si>
  <si>
    <t>Mastpoulets (100Pl.)</t>
  </si>
  <si>
    <t>Truten jeden Alters (100Pl.)</t>
  </si>
  <si>
    <t>andere Truten</t>
  </si>
  <si>
    <t>Total Geflügel</t>
  </si>
  <si>
    <t>Kleintiere</t>
  </si>
  <si>
    <t>Schafe gemolken</t>
  </si>
  <si>
    <t>Andere Schafe über 1-jährig</t>
  </si>
  <si>
    <t>Andere Schafe &lt; 6 Mt., Weidelämmer</t>
  </si>
  <si>
    <t>Ziegen gemolken</t>
  </si>
  <si>
    <t>Andere Ziegen über 1-jährig</t>
  </si>
  <si>
    <t>Damhirschen</t>
  </si>
  <si>
    <t>Lamas über 2-jährig</t>
  </si>
  <si>
    <t>Lamas unter 2-jährig</t>
  </si>
  <si>
    <t>Alpacas über 2-jährig</t>
  </si>
  <si>
    <t>Alpacas unter 2-jährig</t>
  </si>
  <si>
    <t>Total Kleintiere</t>
  </si>
  <si>
    <t>Baugesuch-Nr.:</t>
  </si>
  <si>
    <t>Betriebsnr.:</t>
  </si>
  <si>
    <t>Zone:</t>
  </si>
  <si>
    <t>Berechnet von:</t>
  </si>
  <si>
    <t>Bauherr:</t>
  </si>
  <si>
    <t>Projekt:</t>
  </si>
  <si>
    <t>Tierbesatz vor Baugesuch</t>
  </si>
  <si>
    <t>LN (ha)</t>
  </si>
  <si>
    <t>GVE/ha LN</t>
  </si>
  <si>
    <t xml:space="preserve">Durchschnitt nach Erhebung Betriebsstrukturen </t>
  </si>
  <si>
    <t xml:space="preserve">Tierbesatz nach Baugesuch </t>
  </si>
  <si>
    <t>Bemerkungen:</t>
  </si>
  <si>
    <t>Aufteilung für SAK-Berechnung:</t>
  </si>
  <si>
    <t>Tierhaltung total GVE</t>
  </si>
  <si>
    <t>Mastschweine GVE</t>
  </si>
  <si>
    <t>Zuchtschweine GVE</t>
  </si>
  <si>
    <t>Rindvieh ohne Milchkühe</t>
  </si>
  <si>
    <t>Pferde</t>
  </si>
  <si>
    <t xml:space="preserve">Total übrige Tierhaltung </t>
  </si>
  <si>
    <t>übrige Tierhaltung in GVE:</t>
  </si>
  <si>
    <t>Anzahl</t>
  </si>
  <si>
    <t>ha</t>
  </si>
  <si>
    <t>Plätze</t>
  </si>
  <si>
    <t>GVE nach Tierzahlen</t>
  </si>
  <si>
    <t>Raufutterverzehrer</t>
  </si>
  <si>
    <t>andere</t>
  </si>
  <si>
    <t>Total relevant für UVP:</t>
  </si>
  <si>
    <t>Berechnung für Umweltverträglichkeitsprüfung (UVP):</t>
  </si>
  <si>
    <t>GVE nach Plätzen</t>
  </si>
  <si>
    <t>GVE Plätze</t>
  </si>
  <si>
    <t>Berechnung GVE nach Plätzen für Mindestabstand:</t>
  </si>
  <si>
    <t>Total GVE Rindvieh/Pferde nach Plätzen</t>
  </si>
  <si>
    <t>Rindvieh (Mastkälber ausgenommen)</t>
  </si>
  <si>
    <t>Berechnung Tierbesatz</t>
  </si>
  <si>
    <t xml:space="preserve">Total bewirtschaftete landwirtschaftliche Nutzfläche (LN) </t>
  </si>
  <si>
    <r>
      <rPr>
        <b/>
        <u/>
        <sz val="11"/>
        <color theme="1"/>
        <rFont val="Arial"/>
        <family val="2"/>
      </rPr>
      <t>Präzisierungen:</t>
    </r>
    <r>
      <rPr>
        <sz val="11"/>
        <color theme="1"/>
        <rFont val="Arial"/>
        <family val="2"/>
      </rPr>
      <t xml:space="preserve">
Beim Ausfüllen des Formulars sind die Angaben im Dokument </t>
    </r>
    <r>
      <rPr>
        <u/>
        <sz val="11"/>
        <color rgb="FF0070C0"/>
        <rFont val="Arial"/>
        <family val="2"/>
      </rPr>
      <t>Präzisierungen landwirtschaftliche Baugesuche</t>
    </r>
    <r>
      <rPr>
        <sz val="11"/>
        <color theme="1"/>
        <rFont val="Arial"/>
        <family val="2"/>
      </rPr>
      <t xml:space="preserve"> zu berücksichtigen.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</si>
</sst>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;@"/>
    <numFmt numFmtId="165" formatCode="#,##0.00_ ;\-#,##0.00\ "/>
  </numFmts>
  <fonts count="1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Eras Medium ITC"/>
      <family val="2"/>
    </font>
    <font>
      <b/>
      <sz val="10"/>
      <color theme="1"/>
      <name val="Arial"/>
      <family val="2"/>
    </font>
    <font>
      <i/>
      <sz val="9"/>
      <color rgb="FF000000"/>
      <name val="Arial"/>
      <family val="2"/>
    </font>
    <font>
      <sz val="9"/>
      <color rgb="FF000000"/>
      <name val="Arial"/>
      <family val="2"/>
    </font>
    <font>
      <b/>
      <sz val="16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0" tint="-0.34998626667073579"/>
      <name val="Arial"/>
      <family val="2"/>
    </font>
    <font>
      <u/>
      <sz val="11"/>
      <color theme="10"/>
      <name val="Arial"/>
      <family val="2"/>
    </font>
    <font>
      <b/>
      <u/>
      <sz val="11"/>
      <color theme="1"/>
      <name val="Arial"/>
      <family val="2"/>
    </font>
    <font>
      <u/>
      <sz val="11"/>
      <color rgb="FF0070C0"/>
      <name val="Arial"/>
      <family val="2"/>
    </font>
    <font>
      <b/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94">
    <xf numFmtId="0" fontId="0" fillId="0" borderId="0" xfId="0"/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Protection="1"/>
    <xf numFmtId="0" fontId="0" fillId="0" borderId="0" xfId="0" applyProtection="1"/>
    <xf numFmtId="0" fontId="6" fillId="0" borderId="1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Protection="1"/>
    <xf numFmtId="0" fontId="1" fillId="0" borderId="5" xfId="0" applyFont="1" applyBorder="1" applyProtection="1"/>
    <xf numFmtId="0" fontId="0" fillId="0" borderId="7" xfId="0" applyBorder="1" applyProtection="1"/>
    <xf numFmtId="0" fontId="3" fillId="0" borderId="4" xfId="0" applyFont="1" applyBorder="1" applyProtection="1"/>
    <xf numFmtId="0" fontId="1" fillId="2" borderId="4" xfId="0" applyFont="1" applyFill="1" applyBorder="1" applyAlignment="1" applyProtection="1">
      <alignment horizontal="center"/>
      <protection locked="0"/>
    </xf>
    <xf numFmtId="0" fontId="0" fillId="0" borderId="3" xfId="0" applyBorder="1" applyProtection="1"/>
    <xf numFmtId="0" fontId="3" fillId="0" borderId="8" xfId="0" applyFont="1" applyBorder="1" applyProtection="1"/>
    <xf numFmtId="0" fontId="1" fillId="2" borderId="9" xfId="0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3" fillId="0" borderId="9" xfId="0" applyFont="1" applyBorder="1" applyProtection="1"/>
    <xf numFmtId="0" fontId="1" fillId="3" borderId="9" xfId="0" applyFont="1" applyFill="1" applyBorder="1" applyAlignment="1" applyProtection="1">
      <alignment horizontal="center"/>
      <protection locked="0"/>
    </xf>
    <xf numFmtId="0" fontId="0" fillId="0" borderId="4" xfId="0" applyBorder="1" applyProtection="1"/>
    <xf numFmtId="0" fontId="0" fillId="0" borderId="9" xfId="0" applyBorder="1" applyProtection="1"/>
    <xf numFmtId="0" fontId="1" fillId="0" borderId="9" xfId="0" applyFont="1" applyBorder="1" applyAlignment="1" applyProtection="1">
      <alignment horizontal="center"/>
    </xf>
    <xf numFmtId="0" fontId="0" fillId="0" borderId="1" xfId="0" applyBorder="1" applyProtection="1"/>
    <xf numFmtId="0" fontId="1" fillId="0" borderId="1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9" xfId="0" applyFont="1" applyBorder="1" applyProtection="1"/>
    <xf numFmtId="0" fontId="0" fillId="0" borderId="0" xfId="0" applyAlignment="1" applyProtection="1">
      <alignment horizontal="center"/>
    </xf>
    <xf numFmtId="2" fontId="0" fillId="0" borderId="6" xfId="0" applyNumberFormat="1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0" fillId="0" borderId="9" xfId="0" applyFont="1" applyBorder="1" applyAlignment="1" applyProtection="1">
      <alignment horizontal="center"/>
    </xf>
    <xf numFmtId="0" fontId="1" fillId="0" borderId="2" xfId="0" applyFont="1" applyBorder="1" applyProtection="1"/>
    <xf numFmtId="0" fontId="0" fillId="0" borderId="1" xfId="0" applyBorder="1" applyAlignment="1" applyProtection="1">
      <alignment horizontal="center"/>
    </xf>
    <xf numFmtId="2" fontId="1" fillId="0" borderId="1" xfId="0" applyNumberFormat="1" applyFont="1" applyBorder="1" applyAlignment="1" applyProtection="1">
      <alignment horizontal="center"/>
    </xf>
    <xf numFmtId="0" fontId="0" fillId="0" borderId="11" xfId="0" applyBorder="1" applyProtection="1"/>
    <xf numFmtId="0" fontId="0" fillId="0" borderId="11" xfId="0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5" xfId="0" applyBorder="1" applyProtection="1"/>
    <xf numFmtId="0" fontId="0" fillId="0" borderId="13" xfId="0" applyBorder="1" applyProtection="1"/>
    <xf numFmtId="0" fontId="0" fillId="0" borderId="13" xfId="0" applyBorder="1" applyAlignment="1" applyProtection="1">
      <alignment horizontal="center"/>
    </xf>
    <xf numFmtId="0" fontId="1" fillId="0" borderId="13" xfId="0" applyFont="1" applyBorder="1" applyProtection="1"/>
    <xf numFmtId="0" fontId="1" fillId="0" borderId="10" xfId="0" applyFont="1" applyBorder="1" applyProtection="1"/>
    <xf numFmtId="2" fontId="0" fillId="0" borderId="4" xfId="0" applyNumberForma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2" fontId="0" fillId="0" borderId="9" xfId="0" applyNumberFormat="1" applyBorder="1" applyAlignment="1" applyProtection="1">
      <alignment horizontal="center"/>
    </xf>
    <xf numFmtId="0" fontId="0" fillId="0" borderId="0" xfId="0" applyBorder="1" applyProtection="1"/>
    <xf numFmtId="0" fontId="1" fillId="0" borderId="13" xfId="0" applyFont="1" applyBorder="1" applyAlignment="1" applyProtection="1">
      <alignment horizontal="center"/>
    </xf>
    <xf numFmtId="0" fontId="7" fillId="0" borderId="9" xfId="0" applyFont="1" applyBorder="1"/>
    <xf numFmtId="0" fontId="1" fillId="0" borderId="14" xfId="0" applyFont="1" applyBorder="1" applyProtection="1"/>
    <xf numFmtId="0" fontId="0" fillId="0" borderId="14" xfId="0" applyBorder="1" applyProtection="1"/>
    <xf numFmtId="0" fontId="0" fillId="0" borderId="2" xfId="0" applyBorder="1" applyProtection="1"/>
    <xf numFmtId="0" fontId="1" fillId="0" borderId="11" xfId="0" applyFont="1" applyBorder="1" applyProtection="1"/>
    <xf numFmtId="0" fontId="1" fillId="0" borderId="12" xfId="0" applyFont="1" applyBorder="1" applyProtection="1"/>
    <xf numFmtId="0" fontId="1" fillId="0" borderId="10" xfId="0" applyFont="1" applyBorder="1" applyAlignment="1" applyProtection="1">
      <alignment horizontal="center"/>
    </xf>
    <xf numFmtId="0" fontId="1" fillId="0" borderId="9" xfId="0" applyFont="1" applyFill="1" applyBorder="1" applyProtection="1">
      <protection locked="0"/>
    </xf>
    <xf numFmtId="0" fontId="1" fillId="0" borderId="6" xfId="0" applyFont="1" applyBorder="1" applyProtection="1"/>
    <xf numFmtId="0" fontId="1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164" fontId="1" fillId="0" borderId="9" xfId="0" applyNumberFormat="1" applyFont="1" applyBorder="1" applyAlignment="1" applyProtection="1">
      <alignment horizontal="center"/>
    </xf>
    <xf numFmtId="164" fontId="1" fillId="0" borderId="1" xfId="0" applyNumberFormat="1" applyFont="1" applyBorder="1" applyAlignment="1" applyProtection="1">
      <alignment horizontal="center"/>
    </xf>
    <xf numFmtId="164" fontId="1" fillId="0" borderId="11" xfId="0" applyNumberFormat="1" applyFont="1" applyBorder="1" applyAlignment="1" applyProtection="1">
      <alignment horizontal="center"/>
    </xf>
    <xf numFmtId="164" fontId="1" fillId="0" borderId="13" xfId="0" applyNumberFormat="1" applyFont="1" applyBorder="1" applyAlignment="1" applyProtection="1">
      <alignment horizontal="center"/>
    </xf>
    <xf numFmtId="164" fontId="1" fillId="0" borderId="4" xfId="0" applyNumberFormat="1" applyFont="1" applyBorder="1" applyAlignment="1" applyProtection="1">
      <alignment horizontal="center"/>
    </xf>
    <xf numFmtId="164" fontId="1" fillId="0" borderId="13" xfId="0" applyNumberFormat="1" applyFont="1" applyBorder="1" applyProtection="1"/>
    <xf numFmtId="164" fontId="1" fillId="0" borderId="11" xfId="0" applyNumberFormat="1" applyFont="1" applyBorder="1" applyProtection="1"/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right"/>
    </xf>
    <xf numFmtId="0" fontId="11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Protection="1"/>
    <xf numFmtId="0" fontId="11" fillId="0" borderId="0" xfId="0" applyFont="1" applyAlignment="1" applyProtection="1">
      <alignment horizontal="left"/>
    </xf>
    <xf numFmtId="0" fontId="11" fillId="2" borderId="0" xfId="0" applyFont="1" applyFill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</xf>
    <xf numFmtId="0" fontId="12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right"/>
    </xf>
    <xf numFmtId="0" fontId="11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horizontal="right"/>
    </xf>
    <xf numFmtId="0" fontId="11" fillId="2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Alignment="1" applyProtection="1">
      <alignment horizontal="left"/>
    </xf>
    <xf numFmtId="0" fontId="11" fillId="0" borderId="0" xfId="0" applyFont="1" applyFill="1" applyProtection="1"/>
    <xf numFmtId="0" fontId="11" fillId="3" borderId="0" xfId="0" applyFont="1" applyFill="1" applyProtection="1"/>
    <xf numFmtId="0" fontId="11" fillId="2" borderId="0" xfId="0" applyFont="1" applyFill="1" applyProtection="1"/>
    <xf numFmtId="0" fontId="12" fillId="0" borderId="0" xfId="0" applyFont="1" applyFill="1" applyAlignment="1" applyProtection="1">
      <alignment wrapText="1"/>
      <protection locked="0"/>
    </xf>
    <xf numFmtId="0" fontId="12" fillId="0" borderId="0" xfId="0" applyFont="1" applyFill="1" applyAlignment="1" applyProtection="1"/>
    <xf numFmtId="0" fontId="10" fillId="0" borderId="0" xfId="0" applyFont="1" applyFill="1" applyAlignment="1" applyProtection="1">
      <alignment horizontal="left"/>
    </xf>
    <xf numFmtId="0" fontId="11" fillId="0" borderId="9" xfId="0" applyFont="1" applyFill="1" applyBorder="1" applyAlignment="1" applyProtection="1">
      <alignment horizontal="left"/>
    </xf>
    <xf numFmtId="2" fontId="12" fillId="0" borderId="9" xfId="0" applyNumberFormat="1" applyFont="1" applyFill="1" applyBorder="1" applyAlignment="1" applyProtection="1">
      <alignment horizontal="center"/>
    </xf>
    <xf numFmtId="2" fontId="11" fillId="0" borderId="0" xfId="0" applyNumberFormat="1" applyFont="1" applyFill="1" applyAlignment="1" applyProtection="1">
      <alignment horizontal="center"/>
    </xf>
    <xf numFmtId="0" fontId="11" fillId="0" borderId="0" xfId="0" applyFont="1" applyFill="1" applyBorder="1" applyAlignment="1" applyProtection="1">
      <alignment horizontal="left"/>
    </xf>
    <xf numFmtId="2" fontId="12" fillId="0" borderId="0" xfId="0" applyNumberFormat="1" applyFont="1" applyFill="1" applyBorder="1" applyAlignment="1" applyProtection="1">
      <alignment horizontal="center"/>
    </xf>
    <xf numFmtId="2" fontId="11" fillId="0" borderId="0" xfId="0" applyNumberFormat="1" applyFont="1" applyFill="1" applyBorder="1" applyAlignment="1" applyProtection="1">
      <alignment horizontal="center"/>
    </xf>
    <xf numFmtId="2" fontId="12" fillId="0" borderId="0" xfId="0" applyNumberFormat="1" applyFont="1" applyAlignment="1" applyProtection="1">
      <alignment horizontal="center"/>
    </xf>
    <xf numFmtId="0" fontId="11" fillId="0" borderId="0" xfId="0" applyFont="1" applyFill="1" applyAlignment="1" applyProtection="1"/>
    <xf numFmtId="2" fontId="12" fillId="0" borderId="0" xfId="0" applyNumberFormat="1" applyFont="1" applyFill="1" applyAlignment="1" applyProtection="1">
      <alignment horizontal="center"/>
    </xf>
    <xf numFmtId="164" fontId="12" fillId="0" borderId="9" xfId="0" applyNumberFormat="1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4" fillId="0" borderId="9" xfId="0" applyFont="1" applyBorder="1" applyProtection="1"/>
    <xf numFmtId="0" fontId="4" fillId="0" borderId="6" xfId="0" applyFont="1" applyBorder="1" applyProtection="1"/>
    <xf numFmtId="0" fontId="4" fillId="0" borderId="8" xfId="0" applyFont="1" applyBorder="1" applyProtection="1"/>
    <xf numFmtId="0" fontId="3" fillId="0" borderId="15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0" fillId="0" borderId="0" xfId="0" applyProtection="1">
      <protection locked="0"/>
    </xf>
    <xf numFmtId="0" fontId="2" fillId="0" borderId="15" xfId="0" applyFont="1" applyBorder="1" applyAlignment="1" applyProtection="1">
      <alignment horizontal="center"/>
    </xf>
    <xf numFmtId="0" fontId="2" fillId="0" borderId="14" xfId="0" applyFont="1" applyBorder="1" applyProtection="1"/>
    <xf numFmtId="0" fontId="0" fillId="0" borderId="15" xfId="0" applyBorder="1" applyAlignment="1" applyProtection="1">
      <alignment horizontal="center"/>
    </xf>
    <xf numFmtId="0" fontId="3" fillId="0" borderId="14" xfId="0" applyFont="1" applyBorder="1" applyProtection="1"/>
    <xf numFmtId="0" fontId="2" fillId="0" borderId="5" xfId="0" applyFont="1" applyBorder="1" applyProtection="1"/>
    <xf numFmtId="0" fontId="2" fillId="0" borderId="6" xfId="0" applyFont="1" applyBorder="1" applyProtection="1"/>
    <xf numFmtId="0" fontId="2" fillId="0" borderId="8" xfId="0" applyFont="1" applyBorder="1" applyAlignment="1" applyProtection="1">
      <alignment horizontal="center"/>
    </xf>
    <xf numFmtId="165" fontId="2" fillId="0" borderId="15" xfId="0" applyNumberFormat="1" applyFont="1" applyBorder="1" applyAlignment="1" applyProtection="1">
      <alignment horizontal="center"/>
    </xf>
    <xf numFmtId="164" fontId="4" fillId="0" borderId="15" xfId="0" applyNumberFormat="1" applyFont="1" applyBorder="1" applyAlignment="1" applyProtection="1">
      <alignment horizontal="center"/>
    </xf>
    <xf numFmtId="165" fontId="2" fillId="0" borderId="10" xfId="0" applyNumberFormat="1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1" fillId="4" borderId="9" xfId="0" applyFont="1" applyFill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64" fontId="1" fillId="0" borderId="6" xfId="0" applyNumberFormat="1" applyFont="1" applyBorder="1" applyProtection="1"/>
    <xf numFmtId="164" fontId="1" fillId="0" borderId="6" xfId="0" applyNumberFormat="1" applyFont="1" applyBorder="1" applyAlignment="1" applyProtection="1">
      <alignment horizontal="center"/>
    </xf>
    <xf numFmtId="164" fontId="1" fillId="0" borderId="8" xfId="0" applyNumberFormat="1" applyFont="1" applyBorder="1" applyAlignment="1" applyProtection="1">
      <alignment horizontal="center"/>
    </xf>
    <xf numFmtId="0" fontId="4" fillId="0" borderId="16" xfId="0" applyFont="1" applyBorder="1" applyProtection="1"/>
    <xf numFmtId="0" fontId="6" fillId="0" borderId="17" xfId="0" applyFont="1" applyBorder="1" applyAlignment="1" applyProtection="1">
      <alignment horizontal="center"/>
    </xf>
    <xf numFmtId="0" fontId="4" fillId="0" borderId="18" xfId="0" applyFont="1" applyBorder="1" applyProtection="1"/>
    <xf numFmtId="0" fontId="6" fillId="0" borderId="19" xfId="0" applyFont="1" applyBorder="1" applyAlignment="1" applyProtection="1">
      <alignment horizontal="center"/>
    </xf>
    <xf numFmtId="0" fontId="1" fillId="0" borderId="20" xfId="0" applyFont="1" applyBorder="1" applyProtection="1"/>
    <xf numFmtId="164" fontId="1" fillId="0" borderId="19" xfId="0" applyNumberFormat="1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1" fillId="2" borderId="22" xfId="0" applyFont="1" applyFill="1" applyBorder="1" applyAlignment="1" applyProtection="1">
      <alignment horizontal="center"/>
      <protection locked="0"/>
    </xf>
    <xf numFmtId="164" fontId="1" fillId="0" borderId="22" xfId="0" applyNumberFormat="1" applyFont="1" applyBorder="1" applyProtection="1"/>
    <xf numFmtId="164" fontId="1" fillId="0" borderId="22" xfId="0" applyNumberFormat="1" applyFont="1" applyBorder="1" applyAlignment="1" applyProtection="1">
      <alignment horizontal="center"/>
    </xf>
    <xf numFmtId="164" fontId="1" fillId="0" borderId="5" xfId="0" applyNumberFormat="1" applyFont="1" applyBorder="1" applyAlignment="1" applyProtection="1">
      <alignment horizontal="center"/>
    </xf>
    <xf numFmtId="164" fontId="1" fillId="0" borderId="10" xfId="0" applyNumberFormat="1" applyFont="1" applyBorder="1" applyAlignment="1" applyProtection="1">
      <alignment horizontal="center"/>
    </xf>
    <xf numFmtId="0" fontId="1" fillId="0" borderId="15" xfId="0" applyFont="1" applyBorder="1" applyProtection="1"/>
    <xf numFmtId="0" fontId="3" fillId="0" borderId="6" xfId="0" applyFont="1" applyBorder="1" applyProtection="1"/>
    <xf numFmtId="0" fontId="1" fillId="0" borderId="7" xfId="0" applyFont="1" applyBorder="1" applyProtection="1"/>
    <xf numFmtId="0" fontId="1" fillId="0" borderId="8" xfId="0" applyFont="1" applyBorder="1" applyProtection="1"/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6" fillId="0" borderId="7" xfId="0" applyFont="1" applyBorder="1" applyProtection="1"/>
    <xf numFmtId="0" fontId="6" fillId="0" borderId="0" xfId="0" applyFont="1" applyBorder="1" applyProtection="1"/>
    <xf numFmtId="0" fontId="6" fillId="0" borderId="15" xfId="0" applyFont="1" applyBorder="1" applyProtection="1"/>
    <xf numFmtId="164" fontId="4" fillId="0" borderId="9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164" fontId="6" fillId="0" borderId="9" xfId="0" applyNumberFormat="1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 vertical="center"/>
    </xf>
    <xf numFmtId="0" fontId="1" fillId="0" borderId="23" xfId="0" applyFont="1" applyBorder="1" applyProtection="1"/>
    <xf numFmtId="0" fontId="1" fillId="2" borderId="24" xfId="0" applyFont="1" applyFill="1" applyBorder="1" applyAlignment="1" applyProtection="1">
      <alignment horizontal="center"/>
      <protection locked="0"/>
    </xf>
    <xf numFmtId="164" fontId="1" fillId="0" borderId="24" xfId="0" applyNumberFormat="1" applyFont="1" applyBorder="1" applyProtection="1"/>
    <xf numFmtId="164" fontId="1" fillId="0" borderId="24" xfId="0" applyNumberFormat="1" applyFont="1" applyBorder="1" applyAlignment="1" applyProtection="1">
      <alignment horizontal="center"/>
    </xf>
    <xf numFmtId="0" fontId="6" fillId="0" borderId="25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/>
    </xf>
    <xf numFmtId="0" fontId="6" fillId="0" borderId="27" xfId="0" applyFont="1" applyBorder="1" applyAlignment="1" applyProtection="1">
      <alignment horizontal="center"/>
    </xf>
    <xf numFmtId="0" fontId="1" fillId="0" borderId="28" xfId="0" applyFont="1" applyBorder="1" applyProtection="1"/>
    <xf numFmtId="164" fontId="1" fillId="0" borderId="27" xfId="0" applyNumberFormat="1" applyFont="1" applyBorder="1" applyAlignment="1" applyProtection="1">
      <alignment horizontal="center"/>
    </xf>
    <xf numFmtId="164" fontId="1" fillId="0" borderId="27" xfId="0" applyNumberFormat="1" applyFont="1" applyBorder="1" applyProtection="1"/>
    <xf numFmtId="0" fontId="4" fillId="0" borderId="29" xfId="0" applyFont="1" applyBorder="1" applyAlignment="1" applyProtection="1">
      <alignment horizontal="center"/>
    </xf>
    <xf numFmtId="0" fontId="8" fillId="0" borderId="9" xfId="0" applyFont="1" applyBorder="1" applyAlignment="1">
      <alignment horizontal="right"/>
    </xf>
    <xf numFmtId="0" fontId="11" fillId="0" borderId="0" xfId="0" applyFont="1" applyFill="1" applyAlignment="1" applyProtection="1">
      <alignment horizontal="center"/>
    </xf>
    <xf numFmtId="0" fontId="13" fillId="0" borderId="8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 vertical="top" wrapText="1"/>
    </xf>
    <xf numFmtId="164" fontId="12" fillId="0" borderId="0" xfId="0" applyNumberFormat="1" applyFont="1" applyFill="1" applyBorder="1" applyAlignment="1" applyProtection="1">
      <alignment horizontal="center"/>
    </xf>
    <xf numFmtId="0" fontId="1" fillId="0" borderId="6" xfId="0" applyFont="1" applyBorder="1" applyAlignment="1" applyProtection="1"/>
    <xf numFmtId="0" fontId="1" fillId="0" borderId="7" xfId="0" applyFont="1" applyBorder="1" applyAlignment="1" applyProtection="1"/>
    <xf numFmtId="0" fontId="11" fillId="0" borderId="0" xfId="0" applyFont="1" applyAlignment="1" applyProtection="1">
      <alignment vertical="top"/>
    </xf>
    <xf numFmtId="0" fontId="11" fillId="0" borderId="6" xfId="0" applyFont="1" applyFill="1" applyBorder="1" applyAlignment="1" applyProtection="1">
      <alignment horizontal="left"/>
    </xf>
    <xf numFmtId="0" fontId="17" fillId="0" borderId="24" xfId="1" applyFont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wrapText="1"/>
    </xf>
    <xf numFmtId="0" fontId="12" fillId="0" borderId="0" xfId="0" applyFont="1" applyFill="1" applyAlignment="1" applyProtection="1"/>
    <xf numFmtId="0" fontId="11" fillId="2" borderId="0" xfId="0" applyFont="1" applyFill="1" applyAlignment="1" applyProtection="1">
      <alignment horizontal="left" wrapText="1"/>
      <protection locked="0"/>
    </xf>
    <xf numFmtId="0" fontId="10" fillId="0" borderId="0" xfId="0" applyFont="1" applyFill="1" applyAlignment="1" applyProtection="1">
      <alignment wrapText="1"/>
      <protection locked="0"/>
    </xf>
    <xf numFmtId="0" fontId="0" fillId="0" borderId="0" xfId="0" applyAlignment="1"/>
    <xf numFmtId="0" fontId="11" fillId="2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14" fillId="0" borderId="2" xfId="1" applyBorder="1" applyAlignment="1" applyProtection="1">
      <alignment horizontal="left" vertical="top" wrapText="1"/>
    </xf>
    <xf numFmtId="0" fontId="14" fillId="0" borderId="11" xfId="1" applyBorder="1" applyAlignment="1" applyProtection="1">
      <alignment horizontal="left" vertical="top" wrapText="1"/>
    </xf>
    <xf numFmtId="0" fontId="14" fillId="0" borderId="12" xfId="1" applyBorder="1" applyAlignment="1" applyProtection="1">
      <alignment horizontal="left" vertical="top" wrapText="1"/>
    </xf>
    <xf numFmtId="0" fontId="14" fillId="0" borderId="14" xfId="1" applyBorder="1" applyAlignment="1" applyProtection="1">
      <alignment horizontal="left" vertical="top" wrapText="1"/>
    </xf>
    <xf numFmtId="0" fontId="14" fillId="0" borderId="0" xfId="1" applyBorder="1" applyAlignment="1" applyProtection="1">
      <alignment horizontal="left" vertical="top" wrapText="1"/>
    </xf>
    <xf numFmtId="0" fontId="14" fillId="0" borderId="15" xfId="1" applyBorder="1" applyAlignment="1" applyProtection="1">
      <alignment horizontal="left" vertical="top" wrapText="1"/>
    </xf>
    <xf numFmtId="0" fontId="14" fillId="0" borderId="5" xfId="1" applyBorder="1" applyAlignment="1" applyProtection="1">
      <alignment horizontal="left" vertical="top" wrapText="1"/>
    </xf>
    <xf numFmtId="0" fontId="14" fillId="0" borderId="13" xfId="1" applyBorder="1" applyAlignment="1" applyProtection="1">
      <alignment horizontal="left" vertical="top" wrapText="1"/>
    </xf>
    <xf numFmtId="0" fontId="14" fillId="0" borderId="10" xfId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center" vertical="center" wrapText="1"/>
    </xf>
  </cellXfs>
  <cellStyles count="2">
    <cellStyle name="Link" xfId="1" builtinId="8"/>
    <cellStyle name="Standard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wa.lu.ch/-/media/LAWA/Dokumente/Landwirtschaft/Raumplanung_und_Baugesuche/Praezisierungen_LW_Baugesuche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lawa.lu.ch/-/media/LAWA/Dokumente/Landwirtschaft/Raumplanung_und_Baugesuche/Praezisierungen_LW_Baugesuch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topLeftCell="A10" zoomScaleNormal="100" zoomScaleSheetLayoutView="100" workbookViewId="0">
      <selection activeCell="I35" sqref="I35"/>
    </sheetView>
  </sheetViews>
  <sheetFormatPr baseColWidth="10" defaultColWidth="10" defaultRowHeight="14.25" x14ac:dyDescent="0.2"/>
  <cols>
    <col min="1" max="1" width="17" style="76" customWidth="1"/>
    <col min="2" max="2" width="23.375" style="76" customWidth="1"/>
    <col min="3" max="3" width="11.5" style="76" bestFit="1" customWidth="1"/>
    <col min="4" max="5" width="10" style="76"/>
    <col min="6" max="6" width="5" style="73" customWidth="1"/>
    <col min="7" max="16384" width="10" style="73"/>
  </cols>
  <sheetData>
    <row r="1" spans="1:24" ht="20.25" x14ac:dyDescent="0.3">
      <c r="A1" s="68" t="s">
        <v>86</v>
      </c>
      <c r="B1" s="69"/>
      <c r="C1" s="70"/>
      <c r="D1" s="71"/>
      <c r="E1" s="71"/>
      <c r="F1" s="72"/>
    </row>
    <row r="2" spans="1:24" ht="15" x14ac:dyDescent="0.25">
      <c r="A2" s="69"/>
      <c r="B2" s="69"/>
      <c r="C2" s="70"/>
      <c r="D2" s="71"/>
      <c r="E2" s="71"/>
      <c r="F2" s="72"/>
    </row>
    <row r="3" spans="1:24" x14ac:dyDescent="0.2">
      <c r="A3" s="74" t="s">
        <v>53</v>
      </c>
      <c r="B3" s="75"/>
      <c r="C3" s="70"/>
      <c r="D3" s="71"/>
      <c r="E3" s="71"/>
      <c r="F3" s="72"/>
    </row>
    <row r="4" spans="1:24" x14ac:dyDescent="0.2">
      <c r="A4" s="74" t="s">
        <v>54</v>
      </c>
      <c r="B4" s="75"/>
      <c r="C4" s="70"/>
      <c r="D4" s="71"/>
      <c r="E4" s="72"/>
      <c r="F4" s="72"/>
    </row>
    <row r="5" spans="1:24" x14ac:dyDescent="0.2">
      <c r="A5" s="74" t="s">
        <v>55</v>
      </c>
      <c r="B5" s="75"/>
      <c r="C5" s="70"/>
      <c r="D5" s="71"/>
      <c r="E5" s="72"/>
      <c r="F5" s="72"/>
    </row>
    <row r="6" spans="1:24" x14ac:dyDescent="0.2">
      <c r="A6" s="74" t="s">
        <v>56</v>
      </c>
      <c r="B6" s="75"/>
      <c r="C6" s="70"/>
      <c r="D6" s="71"/>
      <c r="E6" s="72"/>
      <c r="F6" s="72"/>
    </row>
    <row r="7" spans="1:24" x14ac:dyDescent="0.2">
      <c r="C7" s="70"/>
      <c r="D7" s="71"/>
      <c r="E7" s="72"/>
      <c r="F7" s="72"/>
    </row>
    <row r="8" spans="1:24" x14ac:dyDescent="0.2">
      <c r="C8" s="70"/>
      <c r="D8" s="71"/>
      <c r="E8" s="72"/>
    </row>
    <row r="9" spans="1:24" ht="15" x14ac:dyDescent="0.25">
      <c r="A9" s="77" t="s">
        <v>57</v>
      </c>
      <c r="B9" s="71"/>
      <c r="C9" s="78"/>
      <c r="D9" s="71"/>
      <c r="E9" s="71"/>
    </row>
    <row r="10" spans="1:24" x14ac:dyDescent="0.2">
      <c r="A10" s="75"/>
      <c r="B10" s="79"/>
      <c r="C10" s="80"/>
      <c r="D10" s="81"/>
      <c r="E10" s="81"/>
    </row>
    <row r="11" spans="1:24" s="84" customFormat="1" x14ac:dyDescent="0.2">
      <c r="A11" s="82"/>
      <c r="B11" s="83"/>
      <c r="C11" s="78"/>
      <c r="D11" s="71"/>
      <c r="E11" s="71"/>
    </row>
    <row r="12" spans="1:24" ht="15" x14ac:dyDescent="0.25">
      <c r="A12" s="177" t="s">
        <v>58</v>
      </c>
      <c r="B12" s="178"/>
      <c r="C12" s="178"/>
      <c r="D12" s="178"/>
      <c r="E12" s="71"/>
    </row>
    <row r="13" spans="1:24" s="86" customFormat="1" x14ac:dyDescent="0.2">
      <c r="A13" s="179"/>
      <c r="B13" s="179"/>
      <c r="C13" s="179"/>
      <c r="D13" s="179"/>
      <c r="E13" s="179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</row>
    <row r="14" spans="1:24" s="84" customFormat="1" ht="15" x14ac:dyDescent="0.25">
      <c r="A14" s="87"/>
      <c r="B14" s="88"/>
      <c r="C14" s="88"/>
      <c r="D14" s="88"/>
      <c r="E14" s="71"/>
    </row>
    <row r="15" spans="1:24" s="84" customFormat="1" ht="15" x14ac:dyDescent="0.25">
      <c r="A15" s="177" t="s">
        <v>64</v>
      </c>
      <c r="B15" s="178"/>
      <c r="C15" s="178"/>
      <c r="D15" s="178"/>
      <c r="E15" s="100"/>
    </row>
    <row r="16" spans="1:24" s="84" customFormat="1" ht="15" customHeight="1" x14ac:dyDescent="0.2">
      <c r="A16" s="182"/>
      <c r="B16" s="182"/>
      <c r="C16" s="182"/>
      <c r="D16" s="182"/>
      <c r="E16" s="182"/>
    </row>
    <row r="17" spans="1:7" s="84" customFormat="1" ht="15" customHeight="1" x14ac:dyDescent="0.2">
      <c r="A17" s="183"/>
      <c r="B17" s="183"/>
      <c r="C17" s="183"/>
      <c r="D17" s="183"/>
      <c r="E17" s="183"/>
    </row>
    <row r="18" spans="1:7" s="84" customFormat="1" ht="15" customHeight="1" x14ac:dyDescent="0.2">
      <c r="A18" s="183"/>
      <c r="B18" s="183"/>
      <c r="C18" s="183"/>
      <c r="D18" s="183"/>
      <c r="E18" s="183"/>
    </row>
    <row r="19" spans="1:7" s="84" customFormat="1" ht="15" customHeight="1" x14ac:dyDescent="0.2">
      <c r="A19" s="183"/>
      <c r="B19" s="183"/>
      <c r="C19" s="183"/>
      <c r="D19" s="183"/>
      <c r="E19" s="183"/>
    </row>
    <row r="20" spans="1:7" s="84" customFormat="1" ht="15" customHeight="1" x14ac:dyDescent="0.2">
      <c r="A20" s="183"/>
      <c r="B20" s="183"/>
      <c r="C20" s="183"/>
      <c r="D20" s="183"/>
      <c r="E20" s="183"/>
    </row>
    <row r="21" spans="1:7" s="84" customFormat="1" ht="15" x14ac:dyDescent="0.25">
      <c r="A21" s="87"/>
      <c r="B21" s="88"/>
      <c r="C21" s="88"/>
      <c r="D21" s="88"/>
      <c r="E21" s="71"/>
    </row>
    <row r="22" spans="1:7" s="84" customFormat="1" ht="15" x14ac:dyDescent="0.25">
      <c r="A22" s="180" t="s">
        <v>59</v>
      </c>
      <c r="B22" s="181"/>
      <c r="C22" s="88"/>
      <c r="D22" s="88"/>
      <c r="E22" s="71"/>
    </row>
    <row r="23" spans="1:7" s="84" customFormat="1" x14ac:dyDescent="0.2">
      <c r="A23" s="82"/>
      <c r="B23" s="83"/>
      <c r="C23" s="71"/>
      <c r="D23" s="71"/>
      <c r="E23" s="71"/>
    </row>
    <row r="24" spans="1:7" ht="15" x14ac:dyDescent="0.25">
      <c r="A24" s="89"/>
      <c r="B24" s="71"/>
      <c r="C24" s="174" t="s">
        <v>5</v>
      </c>
      <c r="D24" s="174" t="s">
        <v>60</v>
      </c>
      <c r="E24" s="174" t="s">
        <v>61</v>
      </c>
      <c r="F24" s="84"/>
    </row>
    <row r="25" spans="1:7" x14ac:dyDescent="0.2">
      <c r="A25" s="71"/>
      <c r="B25" s="71"/>
      <c r="C25" s="175"/>
      <c r="D25" s="175"/>
      <c r="E25" s="175"/>
      <c r="F25" s="71"/>
    </row>
    <row r="26" spans="1:7" ht="15" x14ac:dyDescent="0.25">
      <c r="A26" s="90" t="s">
        <v>62</v>
      </c>
      <c r="B26" s="90"/>
      <c r="C26" s="99">
        <f>'GVE und LN'!G19+'GVE und LN'!G30+'GVE und LN'!G42+'GVE und LN'!G51+'GVE und LN'!G65</f>
        <v>0</v>
      </c>
      <c r="D26" s="99">
        <f>'GVE und LN'!H3</f>
        <v>0</v>
      </c>
      <c r="E26" s="91" t="e">
        <f>C26/D26</f>
        <v>#DIV/0!</v>
      </c>
      <c r="F26" s="92"/>
    </row>
    <row r="27" spans="1:7" ht="15" x14ac:dyDescent="0.25">
      <c r="A27" s="83"/>
      <c r="B27" s="93"/>
      <c r="C27" s="94"/>
      <c r="D27" s="94"/>
      <c r="E27" s="94"/>
      <c r="F27" s="95"/>
    </row>
    <row r="28" spans="1:7" ht="15" x14ac:dyDescent="0.25">
      <c r="A28" s="83"/>
      <c r="B28" s="93"/>
      <c r="C28" s="94"/>
      <c r="D28" s="94"/>
      <c r="E28" s="94"/>
      <c r="F28" s="95"/>
    </row>
    <row r="29" spans="1:7" ht="15" x14ac:dyDescent="0.25">
      <c r="A29" s="83"/>
      <c r="B29" s="93"/>
      <c r="C29" s="94"/>
      <c r="D29" s="94"/>
      <c r="E29" s="94"/>
      <c r="F29" s="95"/>
    </row>
    <row r="30" spans="1:7" ht="15" x14ac:dyDescent="0.25">
      <c r="A30" s="89" t="s">
        <v>63</v>
      </c>
      <c r="B30" s="93"/>
      <c r="C30" s="94"/>
      <c r="D30" s="94"/>
      <c r="E30" s="94"/>
      <c r="F30" s="95"/>
      <c r="G30" s="96"/>
    </row>
    <row r="31" spans="1:7" ht="15" x14ac:dyDescent="0.25">
      <c r="A31" s="89"/>
      <c r="B31" s="93"/>
      <c r="C31" s="94"/>
      <c r="D31" s="94"/>
      <c r="E31" s="94"/>
      <c r="F31" s="95"/>
      <c r="G31" s="96"/>
    </row>
    <row r="32" spans="1:7" x14ac:dyDescent="0.2">
      <c r="A32" s="71"/>
      <c r="B32" s="71"/>
      <c r="C32" s="174" t="s">
        <v>5</v>
      </c>
      <c r="D32" s="174" t="s">
        <v>60</v>
      </c>
      <c r="E32" s="174" t="s">
        <v>61</v>
      </c>
      <c r="F32" s="84"/>
      <c r="G32" s="84"/>
    </row>
    <row r="33" spans="1:13" x14ac:dyDescent="0.2">
      <c r="A33" s="71"/>
      <c r="B33" s="71"/>
      <c r="C33" s="175"/>
      <c r="D33" s="175"/>
      <c r="E33" s="175"/>
      <c r="F33" s="84"/>
      <c r="G33" s="84"/>
    </row>
    <row r="34" spans="1:13" ht="15" x14ac:dyDescent="0.25">
      <c r="A34" s="172" t="s">
        <v>63</v>
      </c>
      <c r="B34" s="166"/>
      <c r="C34" s="99">
        <f>'GVE und LN'!E19+'GVE und LN'!E30+'GVE und LN'!E42+'GVE und LN'!E51+'GVE und LN'!E65</f>
        <v>0</v>
      </c>
      <c r="D34" s="99">
        <f>'GVE und LN'!D3</f>
        <v>0</v>
      </c>
      <c r="E34" s="91" t="e">
        <f>C34/D34</f>
        <v>#DIV/0!</v>
      </c>
      <c r="F34" s="71"/>
      <c r="G34" s="71"/>
    </row>
    <row r="35" spans="1:13" ht="28.5" customHeight="1" x14ac:dyDescent="0.25">
      <c r="A35" s="167"/>
      <c r="B35" s="167"/>
      <c r="C35" s="168"/>
      <c r="D35" s="168"/>
      <c r="E35" s="94"/>
      <c r="F35" s="165"/>
      <c r="G35" s="165"/>
      <c r="H35" s="84"/>
      <c r="I35" s="84"/>
      <c r="J35" s="84"/>
      <c r="K35" s="84"/>
      <c r="L35" s="84"/>
      <c r="M35" s="84"/>
    </row>
    <row r="36" spans="1:13" x14ac:dyDescent="0.2">
      <c r="A36" s="71"/>
      <c r="B36" s="71"/>
      <c r="C36" s="71"/>
      <c r="D36" s="71"/>
      <c r="E36" s="92"/>
      <c r="F36" s="71"/>
      <c r="G36" s="71"/>
      <c r="H36" s="84"/>
      <c r="I36" s="84"/>
      <c r="J36" s="84"/>
      <c r="K36" s="84"/>
      <c r="L36" s="84"/>
      <c r="M36" s="84"/>
    </row>
    <row r="37" spans="1:13" ht="13.9" customHeight="1" x14ac:dyDescent="0.2">
      <c r="A37" s="184" t="s">
        <v>88</v>
      </c>
      <c r="B37" s="185"/>
      <c r="C37" s="185"/>
      <c r="D37" s="185"/>
      <c r="E37" s="186"/>
      <c r="F37" s="71"/>
      <c r="G37" s="71"/>
      <c r="H37" s="84"/>
      <c r="I37" s="84"/>
      <c r="J37" s="84"/>
      <c r="K37" s="84"/>
      <c r="L37" s="84"/>
      <c r="M37" s="84"/>
    </row>
    <row r="38" spans="1:13" x14ac:dyDescent="0.2">
      <c r="A38" s="187"/>
      <c r="B38" s="188"/>
      <c r="C38" s="188"/>
      <c r="D38" s="188"/>
      <c r="E38" s="189"/>
      <c r="F38" s="71"/>
      <c r="G38" s="71"/>
      <c r="H38" s="84"/>
      <c r="I38" s="84"/>
      <c r="J38" s="84"/>
      <c r="K38" s="84"/>
      <c r="L38" s="84"/>
      <c r="M38" s="84"/>
    </row>
    <row r="39" spans="1:13" ht="17.25" customHeight="1" x14ac:dyDescent="0.2">
      <c r="A39" s="190"/>
      <c r="B39" s="191"/>
      <c r="C39" s="191"/>
      <c r="D39" s="191"/>
      <c r="E39" s="192"/>
      <c r="F39" s="71"/>
      <c r="G39" s="71"/>
      <c r="H39" s="84"/>
      <c r="I39" s="84"/>
      <c r="J39" s="84"/>
      <c r="K39" s="84"/>
      <c r="L39" s="84"/>
      <c r="M39" s="84"/>
    </row>
    <row r="40" spans="1:13" x14ac:dyDescent="0.2">
      <c r="A40" s="171"/>
      <c r="B40" s="171"/>
      <c r="C40" s="171"/>
      <c r="D40" s="171"/>
      <c r="E40" s="171"/>
      <c r="F40" s="71"/>
      <c r="G40" s="71"/>
      <c r="H40" s="84"/>
      <c r="I40" s="84"/>
      <c r="J40" s="84"/>
      <c r="K40" s="84"/>
      <c r="L40" s="84"/>
      <c r="M40" s="84"/>
    </row>
    <row r="41" spans="1:13" x14ac:dyDescent="0.2">
      <c r="A41" s="171"/>
      <c r="B41" s="171"/>
      <c r="C41" s="171"/>
      <c r="D41" s="171"/>
      <c r="E41" s="171"/>
      <c r="F41" s="84"/>
      <c r="G41" s="84"/>
      <c r="H41" s="84"/>
      <c r="I41" s="84"/>
      <c r="J41" s="84"/>
      <c r="K41" s="84"/>
      <c r="L41" s="84"/>
      <c r="M41" s="84"/>
    </row>
    <row r="42" spans="1:13" ht="15" x14ac:dyDescent="0.25">
      <c r="A42" s="83"/>
      <c r="B42" s="83"/>
      <c r="C42" s="71"/>
      <c r="D42" s="71"/>
      <c r="E42" s="97"/>
      <c r="F42" s="92"/>
      <c r="G42" s="98"/>
      <c r="H42" s="84"/>
      <c r="I42" s="84"/>
      <c r="J42" s="84"/>
      <c r="K42" s="84"/>
      <c r="L42" s="84"/>
      <c r="M42" s="84"/>
    </row>
    <row r="43" spans="1:13" x14ac:dyDescent="0.2">
      <c r="A43" s="83"/>
      <c r="B43" s="83"/>
      <c r="C43" s="71"/>
      <c r="D43" s="71"/>
      <c r="E43" s="97"/>
      <c r="F43" s="84"/>
      <c r="G43" s="84"/>
      <c r="H43" s="84"/>
      <c r="I43" s="84"/>
      <c r="J43" s="84"/>
      <c r="K43" s="84"/>
      <c r="L43" s="84"/>
      <c r="M43" s="84"/>
    </row>
    <row r="44" spans="1:13" x14ac:dyDescent="0.2">
      <c r="A44" s="83"/>
      <c r="B44" s="83"/>
      <c r="C44" s="71"/>
      <c r="D44" s="71"/>
      <c r="E44" s="97"/>
      <c r="F44" s="71"/>
      <c r="G44" s="71"/>
    </row>
    <row r="45" spans="1:13" x14ac:dyDescent="0.2">
      <c r="A45" s="83"/>
      <c r="B45" s="83"/>
      <c r="C45" s="71"/>
      <c r="D45" s="71"/>
      <c r="E45" s="97"/>
    </row>
    <row r="46" spans="1:13" s="84" customFormat="1" ht="15" x14ac:dyDescent="0.25">
      <c r="A46" s="83"/>
      <c r="B46" s="83"/>
      <c r="C46" s="71"/>
      <c r="D46" s="71"/>
      <c r="E46" s="96"/>
    </row>
    <row r="47" spans="1:13" s="84" customFormat="1" ht="15" x14ac:dyDescent="0.25">
      <c r="A47" s="77"/>
      <c r="B47" s="77"/>
      <c r="C47" s="71"/>
      <c r="D47" s="71"/>
      <c r="E47" s="71"/>
    </row>
    <row r="48" spans="1:13" s="84" customFormat="1" x14ac:dyDescent="0.2">
      <c r="A48" s="71"/>
      <c r="B48" s="71"/>
      <c r="C48" s="92"/>
      <c r="D48" s="71"/>
      <c r="E48" s="71"/>
      <c r="F48" s="176"/>
      <c r="G48" s="176"/>
    </row>
    <row r="49" spans="1:7" s="84" customFormat="1" x14ac:dyDescent="0.2">
      <c r="A49" s="71"/>
      <c r="B49" s="71"/>
      <c r="C49" s="71"/>
      <c r="D49" s="71"/>
      <c r="E49" s="71"/>
      <c r="F49" s="71"/>
      <c r="G49" s="71"/>
    </row>
    <row r="50" spans="1:7" s="84" customFormat="1" x14ac:dyDescent="0.2">
      <c r="A50" s="71"/>
      <c r="B50" s="71"/>
      <c r="C50" s="71"/>
      <c r="D50" s="71"/>
      <c r="E50" s="92"/>
      <c r="F50" s="71"/>
      <c r="G50" s="71"/>
    </row>
    <row r="51" spans="1:7" s="84" customFormat="1" x14ac:dyDescent="0.2">
      <c r="A51" s="71"/>
      <c r="B51" s="71"/>
      <c r="C51" s="71"/>
      <c r="D51" s="71"/>
      <c r="E51" s="92"/>
      <c r="F51" s="71"/>
      <c r="G51" s="71"/>
    </row>
    <row r="52" spans="1:7" s="84" customFormat="1" x14ac:dyDescent="0.2">
      <c r="A52" s="71"/>
      <c r="B52" s="71"/>
      <c r="C52" s="92"/>
      <c r="D52" s="71"/>
      <c r="E52" s="92"/>
      <c r="F52" s="71"/>
      <c r="G52" s="71"/>
    </row>
  </sheetData>
  <sheetProtection algorithmName="SHA-512" hashValue="UTAnE1g0+z2ySyEBVG8CzU2R3FVb4l6hPDvBlUWO5RJNOkYsl7b9HgU3lKAwqBnQzcYspXtoRdqQWH5NMr4SbA==" saltValue="hGZ7ctXcA+j4VWEnPjsKJw==" spinCount="100000" sheet="1" objects="1" scenarios="1"/>
  <mergeCells count="13">
    <mergeCell ref="C32:C33"/>
    <mergeCell ref="D32:D33"/>
    <mergeCell ref="E32:E33"/>
    <mergeCell ref="F48:G48"/>
    <mergeCell ref="A12:D12"/>
    <mergeCell ref="A13:E13"/>
    <mergeCell ref="A22:B22"/>
    <mergeCell ref="C24:C25"/>
    <mergeCell ref="D24:D25"/>
    <mergeCell ref="E24:E25"/>
    <mergeCell ref="A15:D15"/>
    <mergeCell ref="A16:E20"/>
    <mergeCell ref="A37:E39"/>
  </mergeCells>
  <hyperlinks>
    <hyperlink ref="A37:E39" r:id="rId1" display="https://lawa.lu.ch/-/media/LAWA/Dokumente/Landwirtschaft/Raumplanung_und_Baugesuche/Praezisierungen_LW_Baugesuche.pdf"/>
  </hyperlinks>
  <pageMargins left="0.70866141732283472" right="0.70866141732283472" top="0.78740157480314965" bottom="0.78740157480314965" header="0.31496062992125984" footer="0.31496062992125984"/>
  <pageSetup paperSize="9" scale="92" orientation="portrait" r:id="rId2"/>
  <headerFooter>
    <oddHeader xml:space="preserve">&amp;LLandwirtschaft und Wald (lawa)
Landwirtschaftliche Baugesuche
</oddHeader>
    <oddFooter>&amp;L2019-3609 / FO_Berechnung Tierbesatz&amp;R© lawa April 2020</oddFoot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zoomScaleNormal="100" workbookViewId="0">
      <pane xSplit="3" ySplit="5" topLeftCell="D6" activePane="bottomRight" state="frozen"/>
      <selection activeCell="G22" sqref="G22"/>
      <selection pane="topRight" activeCell="G22" sqref="G22"/>
      <selection pane="bottomLeft" activeCell="G22" sqref="G22"/>
      <selection pane="bottomRight" activeCell="F20" sqref="F20"/>
    </sheetView>
  </sheetViews>
  <sheetFormatPr baseColWidth="10" defaultColWidth="10" defaultRowHeight="15" x14ac:dyDescent="0.25"/>
  <cols>
    <col min="1" max="1" width="14.75" style="4" customWidth="1"/>
    <col min="2" max="2" width="28.5" style="4" customWidth="1"/>
    <col min="3" max="3" width="10" style="25" customWidth="1"/>
    <col min="4" max="4" width="9.625" style="25" customWidth="1"/>
    <col min="5" max="11" width="9.625" style="60" customWidth="1"/>
    <col min="12" max="12" width="6.25" style="4" customWidth="1"/>
    <col min="13" max="14" width="9.75" style="23" customWidth="1"/>
    <col min="15" max="16" width="10" style="4"/>
    <col min="17" max="17" width="11.25" style="143" hidden="1" customWidth="1"/>
    <col min="18" max="16384" width="10" style="4"/>
  </cols>
  <sheetData>
    <row r="1" spans="1:18" s="1" customFormat="1" x14ac:dyDescent="0.25">
      <c r="C1" s="2"/>
      <c r="D1" s="2" t="s">
        <v>0</v>
      </c>
      <c r="E1" s="132" t="s">
        <v>0</v>
      </c>
      <c r="F1" s="163" t="s">
        <v>0</v>
      </c>
      <c r="G1" s="126" t="s">
        <v>1</v>
      </c>
      <c r="H1" s="3" t="s">
        <v>1</v>
      </c>
      <c r="I1" s="121">
        <v>2023</v>
      </c>
      <c r="J1" s="121">
        <v>2022</v>
      </c>
      <c r="K1" s="121">
        <v>2021</v>
      </c>
      <c r="M1" s="23"/>
      <c r="N1" s="23"/>
      <c r="Q1" s="142"/>
    </row>
    <row r="2" spans="1:18" s="1" customFormat="1" ht="12.75" x14ac:dyDescent="0.2">
      <c r="C2" s="104"/>
      <c r="D2" s="5" t="s">
        <v>74</v>
      </c>
      <c r="E2" s="157"/>
      <c r="F2" s="152"/>
      <c r="G2" s="127"/>
      <c r="H2" s="105" t="s">
        <v>74</v>
      </c>
      <c r="I2" s="5" t="s">
        <v>74</v>
      </c>
      <c r="J2" s="5" t="s">
        <v>74</v>
      </c>
      <c r="K2" s="5" t="s">
        <v>74</v>
      </c>
      <c r="M2" s="23"/>
      <c r="N2" s="23"/>
      <c r="Q2" s="142"/>
    </row>
    <row r="3" spans="1:18" s="1" customFormat="1" x14ac:dyDescent="0.25">
      <c r="A3" s="169" t="s">
        <v>87</v>
      </c>
      <c r="B3" s="170"/>
      <c r="C3" s="120"/>
      <c r="D3" s="121"/>
      <c r="E3" s="158"/>
      <c r="F3" s="132"/>
      <c r="G3" s="128"/>
      <c r="H3" s="61">
        <f>(I3+J3+K3)/3</f>
        <v>0</v>
      </c>
      <c r="I3" s="121"/>
      <c r="J3" s="121"/>
      <c r="K3" s="121"/>
      <c r="M3" s="23"/>
      <c r="N3" s="23"/>
      <c r="Q3" s="142"/>
    </row>
    <row r="4" spans="1:18" x14ac:dyDescent="0.25">
      <c r="A4" s="24" t="s">
        <v>3</v>
      </c>
      <c r="B4" s="106" t="s">
        <v>4</v>
      </c>
      <c r="C4" s="107" t="s">
        <v>2</v>
      </c>
      <c r="D4" s="105" t="s">
        <v>73</v>
      </c>
      <c r="E4" s="159" t="s">
        <v>5</v>
      </c>
      <c r="F4" s="173" t="s">
        <v>75</v>
      </c>
      <c r="G4" s="129" t="s">
        <v>5</v>
      </c>
      <c r="H4" s="105" t="s">
        <v>73</v>
      </c>
      <c r="I4" s="105" t="s">
        <v>73</v>
      </c>
      <c r="J4" s="105" t="s">
        <v>73</v>
      </c>
      <c r="K4" s="105" t="s">
        <v>73</v>
      </c>
      <c r="M4" s="4"/>
      <c r="N4" s="4"/>
      <c r="Q4" s="144" t="s">
        <v>82</v>
      </c>
    </row>
    <row r="5" spans="1:18" x14ac:dyDescent="0.25">
      <c r="A5" s="9"/>
      <c r="B5" s="57"/>
      <c r="C5" s="108"/>
      <c r="D5" s="6"/>
      <c r="E5" s="160"/>
      <c r="F5" s="153"/>
      <c r="G5" s="130"/>
      <c r="H5" s="7"/>
      <c r="I5" s="7"/>
      <c r="J5" s="7"/>
      <c r="K5" s="7"/>
      <c r="M5" s="4"/>
      <c r="N5" s="4"/>
    </row>
    <row r="6" spans="1:18" x14ac:dyDescent="0.25">
      <c r="A6" s="24" t="s">
        <v>6</v>
      </c>
      <c r="B6" s="101" t="s">
        <v>7</v>
      </c>
      <c r="C6" s="26">
        <v>1</v>
      </c>
      <c r="D6" s="14"/>
      <c r="E6" s="161">
        <f>C6*D6</f>
        <v>0</v>
      </c>
      <c r="F6" s="154"/>
      <c r="G6" s="131">
        <f t="shared" ref="G6" si="0">((I6*C6)+(J6*C6)+(K6*C6))/3</f>
        <v>0</v>
      </c>
      <c r="H6" s="61">
        <f>(I6+J6+K6)/3</f>
        <v>0</v>
      </c>
      <c r="I6" s="14"/>
      <c r="J6" s="14"/>
      <c r="K6" s="14"/>
      <c r="M6" s="109"/>
      <c r="N6" s="109"/>
      <c r="O6" s="109"/>
      <c r="P6" s="109"/>
      <c r="Q6" s="149">
        <f>F6*C6</f>
        <v>0</v>
      </c>
      <c r="R6" s="109"/>
    </row>
    <row r="7" spans="1:18" x14ac:dyDescent="0.25">
      <c r="A7" s="12"/>
      <c r="B7" s="103" t="s">
        <v>8</v>
      </c>
      <c r="C7" s="26">
        <v>1</v>
      </c>
      <c r="D7" s="14"/>
      <c r="E7" s="161">
        <f>C7*D7</f>
        <v>0</v>
      </c>
      <c r="F7" s="154"/>
      <c r="G7" s="131">
        <f t="shared" ref="G7:G18" si="1">((I7*C7)+(J7*C7)+(K7*C7))/3</f>
        <v>0</v>
      </c>
      <c r="H7" s="61">
        <f t="shared" ref="H7:H63" si="2">(I7+J7+K7)/3</f>
        <v>0</v>
      </c>
      <c r="I7" s="14"/>
      <c r="J7" s="14"/>
      <c r="K7" s="14"/>
      <c r="M7" s="109"/>
      <c r="N7" s="109"/>
      <c r="O7" s="109"/>
      <c r="P7" s="109"/>
      <c r="Q7" s="149">
        <f>F7*C7</f>
        <v>0</v>
      </c>
      <c r="R7" s="109"/>
    </row>
    <row r="8" spans="1:18" x14ac:dyDescent="0.25">
      <c r="A8" s="12"/>
      <c r="B8" s="103"/>
      <c r="C8" s="27"/>
      <c r="D8" s="20"/>
      <c r="E8" s="162"/>
      <c r="F8" s="155"/>
      <c r="G8" s="131">
        <f t="shared" si="1"/>
        <v>0</v>
      </c>
      <c r="H8" s="61"/>
      <c r="I8" s="24"/>
      <c r="J8" s="24"/>
      <c r="K8" s="24"/>
      <c r="M8" s="109"/>
      <c r="N8" s="109"/>
      <c r="O8" s="109"/>
      <c r="P8" s="109"/>
      <c r="Q8" s="149"/>
      <c r="R8" s="109"/>
    </row>
    <row r="9" spans="1:18" x14ac:dyDescent="0.25">
      <c r="A9" s="12"/>
      <c r="B9" s="103" t="s">
        <v>9</v>
      </c>
      <c r="C9" s="26">
        <v>0.6</v>
      </c>
      <c r="D9" s="14"/>
      <c r="E9" s="161">
        <f t="shared" ref="E9:E17" si="3">C9*D9</f>
        <v>0</v>
      </c>
      <c r="F9" s="154"/>
      <c r="G9" s="131">
        <f t="shared" si="1"/>
        <v>0</v>
      </c>
      <c r="H9" s="61">
        <f t="shared" si="2"/>
        <v>0</v>
      </c>
      <c r="I9" s="14"/>
      <c r="J9" s="14"/>
      <c r="K9" s="14"/>
      <c r="M9" s="109"/>
      <c r="N9" s="109"/>
      <c r="O9" s="109"/>
      <c r="P9" s="109"/>
      <c r="Q9" s="149">
        <f t="shared" ref="Q9:Q17" si="4">F9*C9</f>
        <v>0</v>
      </c>
      <c r="R9" s="109"/>
    </row>
    <row r="10" spans="1:18" x14ac:dyDescent="0.25">
      <c r="A10" s="12"/>
      <c r="B10" s="103" t="s">
        <v>10</v>
      </c>
      <c r="C10" s="26">
        <v>0.4</v>
      </c>
      <c r="D10" s="14"/>
      <c r="E10" s="161">
        <f t="shared" si="3"/>
        <v>0</v>
      </c>
      <c r="F10" s="154"/>
      <c r="G10" s="131">
        <f t="shared" si="1"/>
        <v>0</v>
      </c>
      <c r="H10" s="61">
        <f t="shared" si="2"/>
        <v>0</v>
      </c>
      <c r="I10" s="14"/>
      <c r="J10" s="14"/>
      <c r="K10" s="14"/>
      <c r="M10" s="109"/>
      <c r="N10" s="109"/>
      <c r="O10" s="109"/>
      <c r="P10" s="109"/>
      <c r="Q10" s="149">
        <f t="shared" si="4"/>
        <v>0</v>
      </c>
      <c r="R10" s="109"/>
    </row>
    <row r="11" spans="1:18" x14ac:dyDescent="0.25">
      <c r="A11" s="12"/>
      <c r="B11" s="103" t="s">
        <v>11</v>
      </c>
      <c r="C11" s="26">
        <v>0.33</v>
      </c>
      <c r="D11" s="14"/>
      <c r="E11" s="161">
        <f t="shared" si="3"/>
        <v>0</v>
      </c>
      <c r="F11" s="154"/>
      <c r="G11" s="131">
        <f t="shared" si="1"/>
        <v>0</v>
      </c>
      <c r="H11" s="61">
        <f t="shared" si="2"/>
        <v>0</v>
      </c>
      <c r="I11" s="14"/>
      <c r="J11" s="14"/>
      <c r="K11" s="14"/>
      <c r="M11" s="109"/>
      <c r="N11" s="109"/>
      <c r="O11" s="109"/>
      <c r="P11" s="109"/>
      <c r="Q11" s="149">
        <f t="shared" si="4"/>
        <v>0</v>
      </c>
      <c r="R11" s="109"/>
    </row>
    <row r="12" spans="1:18" x14ac:dyDescent="0.25">
      <c r="A12" s="12"/>
      <c r="B12" s="103" t="s">
        <v>12</v>
      </c>
      <c r="C12" s="26">
        <v>0.13</v>
      </c>
      <c r="D12" s="14"/>
      <c r="E12" s="161">
        <f t="shared" si="3"/>
        <v>0</v>
      </c>
      <c r="F12" s="154"/>
      <c r="G12" s="131">
        <f t="shared" si="1"/>
        <v>0</v>
      </c>
      <c r="H12" s="61">
        <f t="shared" si="2"/>
        <v>0</v>
      </c>
      <c r="I12" s="14"/>
      <c r="J12" s="14"/>
      <c r="K12" s="14"/>
      <c r="M12" s="109"/>
      <c r="N12" s="109"/>
      <c r="O12" s="109"/>
      <c r="P12" s="109"/>
      <c r="Q12" s="149">
        <f t="shared" si="4"/>
        <v>0</v>
      </c>
      <c r="R12" s="109"/>
    </row>
    <row r="13" spans="1:18" x14ac:dyDescent="0.25">
      <c r="A13" s="12"/>
      <c r="B13" s="13" t="s">
        <v>13</v>
      </c>
      <c r="C13" s="26">
        <v>0.219</v>
      </c>
      <c r="D13" s="14"/>
      <c r="E13" s="161">
        <f t="shared" si="3"/>
        <v>0</v>
      </c>
      <c r="F13" s="154"/>
      <c r="G13" s="131">
        <f t="shared" si="1"/>
        <v>0</v>
      </c>
      <c r="H13" s="61">
        <f t="shared" si="2"/>
        <v>0</v>
      </c>
      <c r="I13" s="15"/>
      <c r="J13" s="15"/>
      <c r="K13" s="15"/>
      <c r="M13" s="109"/>
      <c r="N13" s="109"/>
      <c r="O13" s="109"/>
      <c r="P13" s="109"/>
      <c r="Q13" s="149">
        <f t="shared" si="4"/>
        <v>0</v>
      </c>
      <c r="R13" s="109"/>
    </row>
    <row r="14" spans="1:18" x14ac:dyDescent="0.25">
      <c r="A14" s="12"/>
      <c r="B14" s="103" t="s">
        <v>14</v>
      </c>
      <c r="C14" s="26">
        <v>0.28089999999999998</v>
      </c>
      <c r="D14" s="14"/>
      <c r="E14" s="161">
        <f t="shared" si="3"/>
        <v>0</v>
      </c>
      <c r="F14" s="154"/>
      <c r="G14" s="131">
        <f t="shared" si="1"/>
        <v>0</v>
      </c>
      <c r="H14" s="61">
        <f t="shared" si="2"/>
        <v>0</v>
      </c>
      <c r="I14" s="15"/>
      <c r="J14" s="15"/>
      <c r="K14" s="15"/>
      <c r="M14" s="109"/>
      <c r="N14" s="109"/>
      <c r="O14" s="109"/>
      <c r="P14" s="109"/>
      <c r="Q14" s="149">
        <f t="shared" si="4"/>
        <v>0</v>
      </c>
      <c r="R14" s="109"/>
    </row>
    <row r="15" spans="1:18" x14ac:dyDescent="0.25">
      <c r="A15" s="12"/>
      <c r="B15" s="103" t="s">
        <v>15</v>
      </c>
      <c r="C15" s="26">
        <v>0.35</v>
      </c>
      <c r="D15" s="14"/>
      <c r="E15" s="161">
        <f t="shared" si="3"/>
        <v>0</v>
      </c>
      <c r="F15" s="154"/>
      <c r="G15" s="131">
        <f t="shared" si="1"/>
        <v>0</v>
      </c>
      <c r="H15" s="61">
        <f t="shared" si="2"/>
        <v>0</v>
      </c>
      <c r="I15" s="14"/>
      <c r="J15" s="14"/>
      <c r="K15" s="14"/>
      <c r="M15" s="109"/>
      <c r="N15" s="109"/>
      <c r="O15" s="109"/>
      <c r="P15" s="109"/>
      <c r="Q15" s="149">
        <f t="shared" si="4"/>
        <v>0</v>
      </c>
      <c r="R15" s="109"/>
    </row>
    <row r="16" spans="1:18" x14ac:dyDescent="0.25">
      <c r="A16" s="12"/>
      <c r="B16" s="103" t="s">
        <v>16</v>
      </c>
      <c r="C16" s="26">
        <v>0.37</v>
      </c>
      <c r="D16" s="14"/>
      <c r="E16" s="161">
        <f t="shared" si="3"/>
        <v>0</v>
      </c>
      <c r="F16" s="154"/>
      <c r="G16" s="131">
        <f t="shared" si="1"/>
        <v>0</v>
      </c>
      <c r="H16" s="61">
        <f t="shared" si="2"/>
        <v>0</v>
      </c>
      <c r="I16" s="14"/>
      <c r="J16" s="14"/>
      <c r="K16" s="14"/>
      <c r="M16" s="109"/>
      <c r="N16" s="109"/>
      <c r="O16" s="109"/>
      <c r="P16" s="109"/>
      <c r="Q16" s="149">
        <f t="shared" si="4"/>
        <v>0</v>
      </c>
      <c r="R16" s="109"/>
    </row>
    <row r="17" spans="1:18" x14ac:dyDescent="0.25">
      <c r="A17" s="12"/>
      <c r="B17" s="103" t="s">
        <v>17</v>
      </c>
      <c r="C17" s="26">
        <v>0.1</v>
      </c>
      <c r="D17" s="14"/>
      <c r="E17" s="161">
        <f t="shared" si="3"/>
        <v>0</v>
      </c>
      <c r="F17" s="154"/>
      <c r="G17" s="131">
        <f t="shared" si="1"/>
        <v>0</v>
      </c>
      <c r="H17" s="61">
        <f t="shared" si="2"/>
        <v>0</v>
      </c>
      <c r="I17" s="14"/>
      <c r="J17" s="14"/>
      <c r="K17" s="14"/>
      <c r="M17" s="109"/>
      <c r="N17" s="109"/>
      <c r="O17" s="109"/>
      <c r="P17" s="109"/>
      <c r="Q17" s="149">
        <f t="shared" si="4"/>
        <v>0</v>
      </c>
      <c r="R17" s="109"/>
    </row>
    <row r="18" spans="1:18" x14ac:dyDescent="0.25">
      <c r="A18" s="18"/>
      <c r="B18" s="19"/>
      <c r="C18" s="28"/>
      <c r="D18" s="20"/>
      <c r="E18" s="161"/>
      <c r="F18" s="156"/>
      <c r="G18" s="131">
        <f t="shared" si="1"/>
        <v>0</v>
      </c>
      <c r="H18" s="61"/>
      <c r="I18" s="20"/>
      <c r="J18" s="20"/>
      <c r="K18" s="20"/>
      <c r="M18" s="109"/>
      <c r="N18" s="109"/>
      <c r="O18" s="109"/>
      <c r="P18" s="109"/>
      <c r="Q18" s="149"/>
      <c r="R18" s="109"/>
    </row>
    <row r="19" spans="1:18" x14ac:dyDescent="0.25">
      <c r="A19" s="29" t="s">
        <v>18</v>
      </c>
      <c r="B19" s="21"/>
      <c r="C19" s="30"/>
      <c r="D19" s="22">
        <f>SUM(D6:D18)</f>
        <v>0</v>
      </c>
      <c r="E19" s="161">
        <f>SUM(E6:E18)</f>
        <v>0</v>
      </c>
      <c r="F19" s="156">
        <f>SUM(F6:F18)</f>
        <v>0</v>
      </c>
      <c r="G19" s="131">
        <f>SUM(G6:G18)</f>
        <v>0</v>
      </c>
      <c r="H19" s="61">
        <f>SUM(H6:H18)</f>
        <v>0</v>
      </c>
      <c r="I19" s="31"/>
      <c r="J19" s="31"/>
      <c r="K19" s="31"/>
      <c r="M19" s="109"/>
      <c r="N19" s="109"/>
      <c r="O19" s="109"/>
      <c r="P19" s="109"/>
      <c r="Q19" s="150">
        <f>SUM(Q6:Q17)</f>
        <v>0</v>
      </c>
      <c r="R19" s="109"/>
    </row>
    <row r="20" spans="1:18" x14ac:dyDescent="0.25">
      <c r="A20" s="29"/>
      <c r="B20" s="32"/>
      <c r="C20" s="33"/>
      <c r="D20" s="34"/>
      <c r="E20" s="63"/>
      <c r="F20" s="63"/>
      <c r="G20" s="63"/>
      <c r="H20" s="63"/>
      <c r="I20" s="34"/>
      <c r="J20" s="34"/>
      <c r="K20" s="35"/>
      <c r="M20" s="109"/>
      <c r="N20" s="109"/>
      <c r="O20" s="109"/>
      <c r="P20" s="109"/>
      <c r="Q20" s="149"/>
      <c r="R20" s="109"/>
    </row>
    <row r="21" spans="1:18" x14ac:dyDescent="0.25">
      <c r="A21" s="36"/>
      <c r="B21" s="37"/>
      <c r="C21" s="38"/>
      <c r="D21" s="38"/>
      <c r="E21" s="66"/>
      <c r="F21" s="66"/>
      <c r="G21" s="64"/>
      <c r="H21" s="64"/>
      <c r="I21" s="39"/>
      <c r="J21" s="39"/>
      <c r="K21" s="40"/>
      <c r="M21" s="109"/>
      <c r="N21" s="109"/>
      <c r="O21" s="109"/>
      <c r="P21" s="109"/>
      <c r="Q21" s="149"/>
      <c r="R21" s="109"/>
    </row>
    <row r="22" spans="1:18" x14ac:dyDescent="0.25">
      <c r="A22" s="7" t="s">
        <v>19</v>
      </c>
      <c r="B22" s="10" t="s">
        <v>20</v>
      </c>
      <c r="C22" s="41">
        <v>0.17</v>
      </c>
      <c r="D22" s="11"/>
      <c r="E22" s="136">
        <f>C22*D22</f>
        <v>0</v>
      </c>
      <c r="F22" s="133"/>
      <c r="G22" s="137">
        <f>((I22*C22)+(J22*C22)+(K22*C22))/3</f>
        <v>0</v>
      </c>
      <c r="H22" s="61">
        <f t="shared" si="2"/>
        <v>0</v>
      </c>
      <c r="I22" s="11"/>
      <c r="J22" s="11"/>
      <c r="K22" s="11"/>
      <c r="M22" s="109"/>
      <c r="N22" s="109"/>
      <c r="O22" s="109"/>
      <c r="P22" s="109"/>
      <c r="Q22" s="149">
        <f t="shared" ref="Q22:Q28" si="5">F22*C22</f>
        <v>0</v>
      </c>
      <c r="R22" s="109"/>
    </row>
    <row r="23" spans="1:18" x14ac:dyDescent="0.25">
      <c r="A23" s="21"/>
      <c r="B23" s="102"/>
      <c r="C23" s="42"/>
      <c r="D23" s="20"/>
      <c r="E23" s="123"/>
      <c r="F23" s="134"/>
      <c r="G23" s="125"/>
      <c r="H23" s="61"/>
      <c r="I23" s="24"/>
      <c r="J23" s="24"/>
      <c r="K23" s="24"/>
      <c r="M23" s="109"/>
      <c r="N23" s="109"/>
      <c r="O23" s="109"/>
      <c r="P23" s="109"/>
      <c r="Q23" s="149">
        <f t="shared" si="5"/>
        <v>0</v>
      </c>
      <c r="R23" s="109"/>
    </row>
    <row r="24" spans="1:18" x14ac:dyDescent="0.25">
      <c r="A24" s="12"/>
      <c r="B24" s="101" t="s">
        <v>21</v>
      </c>
      <c r="C24" s="43">
        <v>0.55000000000000004</v>
      </c>
      <c r="D24" s="14"/>
      <c r="E24" s="124">
        <f>C24*D24</f>
        <v>0</v>
      </c>
      <c r="F24" s="133"/>
      <c r="G24" s="125">
        <f>((I24*C24)+(J24*C24)+(K24*C24))/3</f>
        <v>0</v>
      </c>
      <c r="H24" s="61">
        <f t="shared" si="2"/>
        <v>0</v>
      </c>
      <c r="I24" s="14"/>
      <c r="J24" s="14"/>
      <c r="K24" s="14"/>
      <c r="M24" s="109"/>
      <c r="N24" s="109"/>
      <c r="O24" s="109"/>
      <c r="P24" s="109"/>
      <c r="Q24" s="149">
        <f t="shared" si="5"/>
        <v>0</v>
      </c>
      <c r="R24" s="109"/>
    </row>
    <row r="25" spans="1:18" x14ac:dyDescent="0.25">
      <c r="A25" s="12"/>
      <c r="B25" s="101" t="s">
        <v>22</v>
      </c>
      <c r="C25" s="43">
        <v>0.26</v>
      </c>
      <c r="D25" s="14"/>
      <c r="E25" s="124">
        <f>C25*D25</f>
        <v>0</v>
      </c>
      <c r="F25" s="133"/>
      <c r="G25" s="125">
        <f>((I25*C25)+(J25*C25)+(K25*C25))/3</f>
        <v>0</v>
      </c>
      <c r="H25" s="61">
        <f t="shared" si="2"/>
        <v>0</v>
      </c>
      <c r="I25" s="14"/>
      <c r="J25" s="14"/>
      <c r="K25" s="14"/>
      <c r="M25" s="109"/>
      <c r="N25" s="109"/>
      <c r="O25" s="109"/>
      <c r="P25" s="109"/>
      <c r="Q25" s="149">
        <f t="shared" si="5"/>
        <v>0</v>
      </c>
      <c r="R25" s="109"/>
    </row>
    <row r="26" spans="1:18" x14ac:dyDescent="0.25">
      <c r="A26" s="12"/>
      <c r="B26" s="101" t="s">
        <v>23</v>
      </c>
      <c r="C26" s="43">
        <v>0.06</v>
      </c>
      <c r="D26" s="14"/>
      <c r="E26" s="124">
        <f>C26*D26</f>
        <v>0</v>
      </c>
      <c r="F26" s="133"/>
      <c r="G26" s="125">
        <f>((I26*C26)+(J26*C26)+(K26*C26))/3</f>
        <v>0</v>
      </c>
      <c r="H26" s="61">
        <f t="shared" si="2"/>
        <v>0</v>
      </c>
      <c r="I26" s="14"/>
      <c r="J26" s="14"/>
      <c r="K26" s="14"/>
      <c r="M26" s="109"/>
      <c r="N26" s="109"/>
      <c r="O26" s="109"/>
      <c r="P26" s="109"/>
      <c r="Q26" s="149">
        <f t="shared" si="5"/>
        <v>0</v>
      </c>
      <c r="R26" s="109"/>
    </row>
    <row r="27" spans="1:18" x14ac:dyDescent="0.25">
      <c r="A27" s="12"/>
      <c r="B27" s="101" t="s">
        <v>24</v>
      </c>
      <c r="C27" s="43">
        <v>0.25</v>
      </c>
      <c r="D27" s="14"/>
      <c r="E27" s="124">
        <f>C27*D27</f>
        <v>0</v>
      </c>
      <c r="F27" s="133"/>
      <c r="G27" s="125">
        <f>((I27*C27)+(J27*C27)+(K27*C27))/3</f>
        <v>0</v>
      </c>
      <c r="H27" s="61">
        <f t="shared" si="2"/>
        <v>0</v>
      </c>
      <c r="I27" s="14"/>
      <c r="J27" s="14"/>
      <c r="K27" s="14"/>
      <c r="M27" s="109"/>
      <c r="N27" s="109"/>
      <c r="O27" s="109"/>
      <c r="P27" s="109"/>
      <c r="Q27" s="149">
        <f t="shared" si="5"/>
        <v>0</v>
      </c>
      <c r="R27" s="109"/>
    </row>
    <row r="28" spans="1:18" x14ac:dyDescent="0.25">
      <c r="A28" s="12"/>
      <c r="B28" s="101" t="s">
        <v>25</v>
      </c>
      <c r="C28" s="43">
        <v>0</v>
      </c>
      <c r="D28" s="14"/>
      <c r="E28" s="124">
        <f>C28*D28</f>
        <v>0</v>
      </c>
      <c r="F28" s="133"/>
      <c r="G28" s="125">
        <f>((I28*C28)+(J28*C28)+(K28*C28))/3</f>
        <v>0</v>
      </c>
      <c r="H28" s="61">
        <f t="shared" si="2"/>
        <v>0</v>
      </c>
      <c r="I28" s="14"/>
      <c r="J28" s="14"/>
      <c r="K28" s="14"/>
      <c r="M28" s="109"/>
      <c r="N28" s="109"/>
      <c r="O28" s="109"/>
      <c r="P28" s="109"/>
      <c r="Q28" s="149">
        <f t="shared" si="5"/>
        <v>0</v>
      </c>
      <c r="R28" s="109"/>
    </row>
    <row r="29" spans="1:18" x14ac:dyDescent="0.25">
      <c r="A29" s="18"/>
      <c r="B29" s="19"/>
      <c r="C29" s="42"/>
      <c r="D29" s="20"/>
      <c r="E29" s="123"/>
      <c r="F29" s="134"/>
      <c r="G29" s="125"/>
      <c r="H29" s="61"/>
      <c r="I29" s="24"/>
      <c r="J29" s="24"/>
      <c r="K29" s="24"/>
      <c r="M29" s="109"/>
      <c r="N29" s="109"/>
      <c r="O29" s="109"/>
      <c r="P29" s="109"/>
      <c r="Q29" s="149"/>
      <c r="R29" s="109"/>
    </row>
    <row r="30" spans="1:18" x14ac:dyDescent="0.25">
      <c r="A30" s="29" t="s">
        <v>26</v>
      </c>
      <c r="B30" s="19"/>
      <c r="C30" s="42"/>
      <c r="D30" s="20">
        <f>SUM(D22:D29)</f>
        <v>0</v>
      </c>
      <c r="E30" s="124">
        <f>SUM(E22:E29)</f>
        <v>0</v>
      </c>
      <c r="F30" s="135">
        <f>SUM(F22:F29)</f>
        <v>0</v>
      </c>
      <c r="G30" s="125">
        <f>SUM(G22:G29)</f>
        <v>0</v>
      </c>
      <c r="H30" s="62">
        <f>SUM(H22:H29)</f>
        <v>0</v>
      </c>
      <c r="I30" s="20"/>
      <c r="J30" s="20"/>
      <c r="K30" s="20"/>
      <c r="M30" s="109"/>
      <c r="N30" s="109"/>
      <c r="O30" s="109"/>
      <c r="P30" s="109"/>
      <c r="Q30" s="150">
        <f>SUM(Q22:Q28)</f>
        <v>0</v>
      </c>
      <c r="R30" s="109"/>
    </row>
    <row r="31" spans="1:18" x14ac:dyDescent="0.25">
      <c r="A31" s="29"/>
      <c r="B31" s="32"/>
      <c r="C31" s="33"/>
      <c r="D31" s="34"/>
      <c r="E31" s="63"/>
      <c r="F31" s="63"/>
      <c r="G31" s="63"/>
      <c r="H31" s="63">
        <f t="shared" si="2"/>
        <v>0</v>
      </c>
      <c r="I31" s="34"/>
      <c r="J31" s="34"/>
      <c r="K31" s="35"/>
      <c r="M31" s="109"/>
      <c r="N31" s="109"/>
      <c r="O31" s="109"/>
      <c r="P31" s="109"/>
      <c r="Q31" s="149"/>
      <c r="R31" s="109"/>
    </row>
    <row r="32" spans="1:18" x14ac:dyDescent="0.25">
      <c r="A32" s="36"/>
      <c r="B32" s="37"/>
      <c r="C32" s="38"/>
      <c r="D32" s="45"/>
      <c r="E32" s="66"/>
      <c r="F32" s="66"/>
      <c r="G32" s="64"/>
      <c r="H32" s="64">
        <f t="shared" si="2"/>
        <v>0</v>
      </c>
      <c r="I32" s="39"/>
      <c r="J32" s="39"/>
      <c r="K32" s="40"/>
      <c r="M32" s="109"/>
      <c r="N32" s="109"/>
      <c r="O32" s="109"/>
      <c r="P32" s="109"/>
      <c r="Q32" s="149"/>
      <c r="R32" s="109"/>
    </row>
    <row r="33" spans="1:18" x14ac:dyDescent="0.25">
      <c r="A33" s="24" t="s">
        <v>27</v>
      </c>
      <c r="B33" s="46" t="s">
        <v>28</v>
      </c>
      <c r="C33" s="43"/>
      <c r="D33" s="17"/>
      <c r="E33" s="124">
        <f>C33*D33</f>
        <v>0</v>
      </c>
      <c r="F33" s="135"/>
      <c r="G33" s="125">
        <f t="shared" ref="G33:G41" si="6">((I33*C33)+(J33*C33)+(K33*C33))/3</f>
        <v>0</v>
      </c>
      <c r="H33" s="61">
        <f t="shared" si="2"/>
        <v>0</v>
      </c>
      <c r="I33" s="17"/>
      <c r="J33" s="17"/>
      <c r="K33" s="17"/>
      <c r="M33" s="109"/>
      <c r="N33" s="109"/>
      <c r="O33" s="109"/>
      <c r="P33" s="109"/>
      <c r="Q33" s="149"/>
      <c r="R33" s="109"/>
    </row>
    <row r="34" spans="1:18" x14ac:dyDescent="0.25">
      <c r="A34" s="47"/>
      <c r="B34" s="164" t="s">
        <v>29</v>
      </c>
      <c r="C34" s="43">
        <v>0.7</v>
      </c>
      <c r="D34" s="14"/>
      <c r="E34" s="124">
        <f t="shared" ref="E34:E41" si="7">C34*D34</f>
        <v>0</v>
      </c>
      <c r="F34" s="133"/>
      <c r="G34" s="125">
        <f t="shared" si="6"/>
        <v>0</v>
      </c>
      <c r="H34" s="65">
        <f t="shared" si="2"/>
        <v>0</v>
      </c>
      <c r="I34" s="14"/>
      <c r="J34" s="14"/>
      <c r="K34" s="14"/>
      <c r="M34" s="109"/>
      <c r="N34" s="109"/>
      <c r="O34" s="109"/>
      <c r="P34" s="109"/>
      <c r="Q34" s="149">
        <f>F34*C34</f>
        <v>0</v>
      </c>
      <c r="R34" s="109"/>
    </row>
    <row r="35" spans="1:18" x14ac:dyDescent="0.25">
      <c r="A35" s="48"/>
      <c r="B35" s="164" t="s">
        <v>30</v>
      </c>
      <c r="C35" s="43">
        <v>0.5</v>
      </c>
      <c r="D35" s="14"/>
      <c r="E35" s="124">
        <f t="shared" si="7"/>
        <v>0</v>
      </c>
      <c r="F35" s="133"/>
      <c r="G35" s="125">
        <f t="shared" si="6"/>
        <v>0</v>
      </c>
      <c r="H35" s="65">
        <f t="shared" si="2"/>
        <v>0</v>
      </c>
      <c r="I35" s="14"/>
      <c r="J35" s="14"/>
      <c r="K35" s="14"/>
      <c r="M35" s="109"/>
      <c r="N35" s="109"/>
      <c r="O35" s="109"/>
      <c r="P35" s="109"/>
      <c r="Q35" s="149">
        <f>F35*C35</f>
        <v>0</v>
      </c>
      <c r="R35" s="109"/>
    </row>
    <row r="36" spans="1:18" x14ac:dyDescent="0.25">
      <c r="A36" s="48"/>
      <c r="B36" s="164" t="s">
        <v>31</v>
      </c>
      <c r="C36" s="43">
        <v>0.3</v>
      </c>
      <c r="D36" s="14"/>
      <c r="E36" s="124">
        <f t="shared" si="7"/>
        <v>0</v>
      </c>
      <c r="F36" s="133"/>
      <c r="G36" s="125">
        <f t="shared" si="6"/>
        <v>0</v>
      </c>
      <c r="H36" s="65">
        <f t="shared" si="2"/>
        <v>0</v>
      </c>
      <c r="I36" s="14"/>
      <c r="J36" s="14"/>
      <c r="K36" s="14"/>
      <c r="M36" s="109"/>
      <c r="N36" s="109"/>
      <c r="O36" s="109"/>
      <c r="P36" s="109"/>
      <c r="Q36" s="149">
        <f>F36*C36</f>
        <v>0</v>
      </c>
      <c r="R36" s="109"/>
    </row>
    <row r="37" spans="1:18" x14ac:dyDescent="0.25">
      <c r="A37" s="48"/>
      <c r="B37" s="46" t="s">
        <v>32</v>
      </c>
      <c r="C37" s="43"/>
      <c r="D37" s="17"/>
      <c r="E37" s="124">
        <f t="shared" si="7"/>
        <v>0</v>
      </c>
      <c r="F37" s="135"/>
      <c r="G37" s="125">
        <f t="shared" si="6"/>
        <v>0</v>
      </c>
      <c r="H37" s="65">
        <f t="shared" si="2"/>
        <v>0</v>
      </c>
      <c r="I37" s="17"/>
      <c r="J37" s="17"/>
      <c r="K37" s="17"/>
      <c r="M37" s="109"/>
      <c r="N37" s="109"/>
      <c r="O37" s="109"/>
      <c r="P37" s="109"/>
      <c r="Q37" s="149"/>
      <c r="R37" s="109"/>
    </row>
    <row r="38" spans="1:18" x14ac:dyDescent="0.25">
      <c r="A38" s="48"/>
      <c r="B38" s="164" t="s">
        <v>29</v>
      </c>
      <c r="C38" s="43">
        <v>0.35</v>
      </c>
      <c r="D38" s="14"/>
      <c r="E38" s="124">
        <f t="shared" si="7"/>
        <v>0</v>
      </c>
      <c r="F38" s="133"/>
      <c r="G38" s="125">
        <f t="shared" si="6"/>
        <v>0</v>
      </c>
      <c r="H38" s="65">
        <f t="shared" si="2"/>
        <v>0</v>
      </c>
      <c r="I38" s="14"/>
      <c r="J38" s="14"/>
      <c r="K38" s="14"/>
      <c r="M38" s="109"/>
      <c r="N38" s="109"/>
      <c r="O38" s="109"/>
      <c r="P38" s="109"/>
      <c r="Q38" s="149">
        <f>F38*C38</f>
        <v>0</v>
      </c>
      <c r="R38" s="109"/>
    </row>
    <row r="39" spans="1:18" x14ac:dyDescent="0.25">
      <c r="A39" s="48"/>
      <c r="B39" s="164" t="s">
        <v>30</v>
      </c>
      <c r="C39" s="43">
        <v>0.25</v>
      </c>
      <c r="D39" s="14"/>
      <c r="E39" s="124">
        <f t="shared" si="7"/>
        <v>0</v>
      </c>
      <c r="F39" s="133"/>
      <c r="G39" s="125">
        <f t="shared" si="6"/>
        <v>0</v>
      </c>
      <c r="H39" s="65">
        <f t="shared" si="2"/>
        <v>0</v>
      </c>
      <c r="I39" s="14"/>
      <c r="J39" s="14"/>
      <c r="K39" s="14"/>
      <c r="M39" s="109"/>
      <c r="N39" s="109"/>
      <c r="O39" s="109"/>
      <c r="P39" s="109"/>
      <c r="Q39" s="149">
        <f>F39*C39</f>
        <v>0</v>
      </c>
      <c r="R39" s="109"/>
    </row>
    <row r="40" spans="1:18" x14ac:dyDescent="0.25">
      <c r="A40" s="48"/>
      <c r="B40" s="164" t="s">
        <v>31</v>
      </c>
      <c r="C40" s="43">
        <v>0.15</v>
      </c>
      <c r="D40" s="14"/>
      <c r="E40" s="124">
        <f t="shared" si="7"/>
        <v>0</v>
      </c>
      <c r="F40" s="133"/>
      <c r="G40" s="125">
        <f t="shared" si="6"/>
        <v>0</v>
      </c>
      <c r="H40" s="65">
        <f t="shared" si="2"/>
        <v>0</v>
      </c>
      <c r="I40" s="14"/>
      <c r="J40" s="14"/>
      <c r="K40" s="14"/>
      <c r="M40" s="109"/>
      <c r="N40" s="109"/>
      <c r="O40" s="109"/>
      <c r="P40" s="109"/>
      <c r="Q40" s="149">
        <f>F40*C40</f>
        <v>0</v>
      </c>
      <c r="R40" s="109"/>
    </row>
    <row r="41" spans="1:18" x14ac:dyDescent="0.25">
      <c r="A41" s="48"/>
      <c r="B41" s="19"/>
      <c r="C41" s="42"/>
      <c r="D41" s="20"/>
      <c r="E41" s="124">
        <f t="shared" si="7"/>
        <v>0</v>
      </c>
      <c r="F41" s="135"/>
      <c r="G41" s="125">
        <f t="shared" si="6"/>
        <v>0</v>
      </c>
      <c r="H41" s="65">
        <f t="shared" si="2"/>
        <v>0</v>
      </c>
      <c r="I41" s="24"/>
      <c r="J41" s="24"/>
      <c r="K41" s="24"/>
      <c r="M41" s="109"/>
      <c r="N41" s="109"/>
      <c r="O41" s="109"/>
      <c r="P41" s="109"/>
      <c r="Q41" s="149"/>
      <c r="R41" s="109"/>
    </row>
    <row r="42" spans="1:18" x14ac:dyDescent="0.25">
      <c r="A42" s="24" t="s">
        <v>33</v>
      </c>
      <c r="B42" s="19"/>
      <c r="C42" s="42"/>
      <c r="D42" s="20">
        <f>SUM(D33:D41)</f>
        <v>0</v>
      </c>
      <c r="E42" s="124">
        <f>SUM(E33:E41)</f>
        <v>0</v>
      </c>
      <c r="F42" s="135">
        <f>SUM(F33:F41)</f>
        <v>0</v>
      </c>
      <c r="G42" s="125">
        <f>SUM(G33:G41)</f>
        <v>0</v>
      </c>
      <c r="H42" s="62">
        <f>SUM(H33:H41)</f>
        <v>0</v>
      </c>
      <c r="I42" s="20"/>
      <c r="J42" s="20"/>
      <c r="K42" s="20"/>
      <c r="M42" s="109"/>
      <c r="N42" s="109"/>
      <c r="O42" s="109"/>
      <c r="P42" s="109"/>
      <c r="Q42" s="150">
        <f>SUM(Q34:Q40)</f>
        <v>0</v>
      </c>
      <c r="R42" s="109"/>
    </row>
    <row r="43" spans="1:18" x14ac:dyDescent="0.25">
      <c r="A43" s="49"/>
      <c r="B43" s="32"/>
      <c r="C43" s="33"/>
      <c r="D43" s="34"/>
      <c r="E43" s="67"/>
      <c r="F43" s="67"/>
      <c r="G43" s="63"/>
      <c r="H43" s="63"/>
      <c r="I43" s="50"/>
      <c r="J43" s="50"/>
      <c r="K43" s="51"/>
      <c r="M43" s="109"/>
      <c r="N43" s="109"/>
      <c r="O43" s="109"/>
      <c r="P43" s="109"/>
      <c r="Q43" s="149"/>
      <c r="R43" s="109"/>
    </row>
    <row r="44" spans="1:18" x14ac:dyDescent="0.25">
      <c r="A44" s="36"/>
      <c r="B44" s="37"/>
      <c r="C44" s="38"/>
      <c r="D44" s="45"/>
      <c r="E44" s="66"/>
      <c r="F44" s="66"/>
      <c r="G44" s="64"/>
      <c r="H44" s="64"/>
      <c r="I44" s="39"/>
      <c r="J44" s="39"/>
      <c r="K44" s="40"/>
      <c r="M44" s="109"/>
      <c r="N44" s="109"/>
      <c r="O44" s="109"/>
      <c r="P44" s="109"/>
      <c r="Q44" s="149"/>
      <c r="R44" s="109"/>
    </row>
    <row r="45" spans="1:18" x14ac:dyDescent="0.25">
      <c r="A45" s="8" t="s">
        <v>34</v>
      </c>
      <c r="B45" s="16" t="s">
        <v>35</v>
      </c>
      <c r="C45" s="43">
        <v>1</v>
      </c>
      <c r="D45" s="14"/>
      <c r="E45" s="124">
        <f>C45*D45</f>
        <v>0</v>
      </c>
      <c r="F45" s="133"/>
      <c r="G45" s="125">
        <f>((I45*C45)+(J45*C45)+(K45*C45))/3</f>
        <v>0</v>
      </c>
      <c r="H45" s="65">
        <f t="shared" si="2"/>
        <v>0</v>
      </c>
      <c r="I45" s="14"/>
      <c r="J45" s="14"/>
      <c r="K45" s="14"/>
      <c r="M45" s="109"/>
      <c r="N45" s="109"/>
      <c r="O45" s="109"/>
      <c r="P45" s="109"/>
      <c r="Q45" s="149">
        <f>F45*C45</f>
        <v>0</v>
      </c>
      <c r="R45" s="109"/>
    </row>
    <row r="46" spans="1:18" x14ac:dyDescent="0.25">
      <c r="A46" s="49"/>
      <c r="B46" s="16" t="s">
        <v>36</v>
      </c>
      <c r="C46" s="43">
        <v>0.4</v>
      </c>
      <c r="D46" s="14"/>
      <c r="E46" s="124">
        <f>C46*D46</f>
        <v>0</v>
      </c>
      <c r="F46" s="133"/>
      <c r="G46" s="125">
        <f>((I46*C46)+(J46*C46)+(K46*C46))/3</f>
        <v>0</v>
      </c>
      <c r="H46" s="61">
        <f t="shared" si="2"/>
        <v>0</v>
      </c>
      <c r="I46" s="14"/>
      <c r="J46" s="14"/>
      <c r="K46" s="14"/>
      <c r="M46" s="109"/>
      <c r="N46" s="109"/>
      <c r="O46" s="109"/>
      <c r="P46" s="109"/>
      <c r="Q46" s="149">
        <f>F46*C46</f>
        <v>0</v>
      </c>
      <c r="R46" s="109"/>
    </row>
    <row r="47" spans="1:18" x14ac:dyDescent="0.25">
      <c r="A47" s="48"/>
      <c r="B47" s="16" t="s">
        <v>37</v>
      </c>
      <c r="C47" s="43">
        <v>0.4</v>
      </c>
      <c r="D47" s="14"/>
      <c r="E47" s="124">
        <f>C47*D47</f>
        <v>0</v>
      </c>
      <c r="F47" s="133"/>
      <c r="G47" s="125">
        <f>((I47*C47)+(J47*C47)+(K47*C47))/3</f>
        <v>0</v>
      </c>
      <c r="H47" s="61">
        <f t="shared" si="2"/>
        <v>0</v>
      </c>
      <c r="I47" s="14"/>
      <c r="J47" s="14"/>
      <c r="K47" s="14"/>
      <c r="M47" s="109"/>
      <c r="N47" s="109"/>
      <c r="O47" s="109"/>
      <c r="P47" s="109"/>
      <c r="Q47" s="149">
        <f>F47*C47</f>
        <v>0</v>
      </c>
      <c r="R47" s="109"/>
    </row>
    <row r="48" spans="1:18" x14ac:dyDescent="0.25">
      <c r="A48" s="48"/>
      <c r="B48" s="16" t="s">
        <v>38</v>
      </c>
      <c r="C48" s="43">
        <v>1.5</v>
      </c>
      <c r="D48" s="14"/>
      <c r="E48" s="124">
        <f>C48*D48</f>
        <v>0</v>
      </c>
      <c r="F48" s="133"/>
      <c r="G48" s="125">
        <f>((I48*C48)+(J48*C48)+(K48*C48))/3</f>
        <v>0</v>
      </c>
      <c r="H48" s="61">
        <f t="shared" si="2"/>
        <v>0</v>
      </c>
      <c r="I48" s="14"/>
      <c r="J48" s="14"/>
      <c r="K48" s="14"/>
      <c r="M48" s="109"/>
      <c r="N48" s="109"/>
      <c r="O48" s="109"/>
      <c r="P48" s="109"/>
      <c r="Q48" s="149">
        <f>F48*C48</f>
        <v>0</v>
      </c>
      <c r="R48" s="109"/>
    </row>
    <row r="49" spans="1:18" x14ac:dyDescent="0.25">
      <c r="A49" s="48"/>
      <c r="B49" s="101" t="s">
        <v>39</v>
      </c>
      <c r="C49" s="122"/>
      <c r="D49" s="14"/>
      <c r="E49" s="124">
        <f>C49*D49</f>
        <v>0</v>
      </c>
      <c r="F49" s="133"/>
      <c r="G49" s="125">
        <f>((I49*C49)+(J49*C49)+(K49*C49))/3</f>
        <v>0</v>
      </c>
      <c r="H49" s="61">
        <f t="shared" si="2"/>
        <v>0</v>
      </c>
      <c r="I49" s="14"/>
      <c r="J49" s="14"/>
      <c r="K49" s="14"/>
      <c r="M49" s="109"/>
      <c r="N49" s="109"/>
      <c r="O49" s="109"/>
      <c r="P49" s="109"/>
      <c r="Q49" s="149">
        <f>F49*C49</f>
        <v>0</v>
      </c>
      <c r="R49" s="109"/>
    </row>
    <row r="50" spans="1:18" x14ac:dyDescent="0.25">
      <c r="A50" s="36"/>
      <c r="B50" s="19"/>
      <c r="C50" s="42"/>
      <c r="D50" s="20"/>
      <c r="E50" s="123"/>
      <c r="F50" s="134"/>
      <c r="G50" s="125"/>
      <c r="H50" s="61">
        <f t="shared" si="2"/>
        <v>0</v>
      </c>
      <c r="I50" s="20"/>
      <c r="J50" s="20"/>
      <c r="K50" s="20"/>
      <c r="M50" s="109"/>
      <c r="N50" s="109"/>
      <c r="O50" s="109"/>
      <c r="P50" s="109"/>
      <c r="Q50" s="149"/>
      <c r="R50" s="109"/>
    </row>
    <row r="51" spans="1:18" x14ac:dyDescent="0.25">
      <c r="A51" s="29" t="s">
        <v>40</v>
      </c>
      <c r="B51" s="19"/>
      <c r="C51" s="42"/>
      <c r="D51" s="20">
        <f>SUM(D45:D50)</f>
        <v>0</v>
      </c>
      <c r="E51" s="124">
        <f>SUM(E45:E50)</f>
        <v>0</v>
      </c>
      <c r="F51" s="135">
        <f>SUM(F45:F50)</f>
        <v>0</v>
      </c>
      <c r="G51" s="125">
        <f>SUM(G45:G50)</f>
        <v>0</v>
      </c>
      <c r="H51" s="62">
        <f>SUM(H45:H50)</f>
        <v>0</v>
      </c>
      <c r="I51" s="20"/>
      <c r="J51" s="20"/>
      <c r="K51" s="20"/>
      <c r="M51" s="109"/>
      <c r="N51" s="109"/>
      <c r="O51" s="109"/>
      <c r="P51" s="109"/>
      <c r="Q51" s="150">
        <f>SUM(Q45:Q49)</f>
        <v>0</v>
      </c>
      <c r="R51" s="109"/>
    </row>
    <row r="52" spans="1:18" x14ac:dyDescent="0.25">
      <c r="A52" s="29"/>
      <c r="B52" s="32"/>
      <c r="C52" s="33"/>
      <c r="D52" s="34"/>
      <c r="E52" s="63"/>
      <c r="F52" s="63"/>
      <c r="G52" s="63"/>
      <c r="H52" s="63"/>
      <c r="I52" s="34"/>
      <c r="J52" s="34"/>
      <c r="K52" s="35"/>
      <c r="M52" s="109"/>
      <c r="N52" s="109"/>
      <c r="O52" s="109"/>
      <c r="P52" s="109"/>
      <c r="Q52" s="149"/>
      <c r="R52" s="109"/>
    </row>
    <row r="53" spans="1:18" x14ac:dyDescent="0.25">
      <c r="A53" s="8"/>
      <c r="B53" s="37"/>
      <c r="C53" s="38"/>
      <c r="D53" s="45"/>
      <c r="E53" s="64"/>
      <c r="F53" s="64"/>
      <c r="G53" s="64"/>
      <c r="H53" s="64"/>
      <c r="I53" s="45"/>
      <c r="J53" s="45"/>
      <c r="K53" s="52"/>
      <c r="M53" s="109"/>
      <c r="N53" s="109"/>
      <c r="O53" s="109"/>
      <c r="P53" s="109"/>
      <c r="Q53" s="149"/>
      <c r="R53" s="109"/>
    </row>
    <row r="54" spans="1:18" x14ac:dyDescent="0.25">
      <c r="A54" s="8" t="s">
        <v>41</v>
      </c>
      <c r="B54" s="101" t="s">
        <v>42</v>
      </c>
      <c r="C54" s="43">
        <v>0.25</v>
      </c>
      <c r="D54" s="14"/>
      <c r="E54" s="124">
        <f t="shared" ref="E54:E63" si="8">C54*D54</f>
        <v>0</v>
      </c>
      <c r="F54" s="133"/>
      <c r="G54" s="125">
        <f t="shared" ref="G54:G63" si="9">((I54*C54)+(J54*C54)+(K54*C54))/3</f>
        <v>0</v>
      </c>
      <c r="H54" s="65">
        <f t="shared" si="2"/>
        <v>0</v>
      </c>
      <c r="I54" s="14"/>
      <c r="J54" s="14"/>
      <c r="K54" s="14"/>
      <c r="M54" s="109"/>
      <c r="N54" s="109"/>
      <c r="O54" s="109"/>
      <c r="P54" s="109"/>
      <c r="Q54" s="149">
        <f t="shared" ref="Q54:Q63" si="10">F54*C54</f>
        <v>0</v>
      </c>
      <c r="R54" s="109"/>
    </row>
    <row r="55" spans="1:18" x14ac:dyDescent="0.25">
      <c r="A55" s="49"/>
      <c r="B55" s="101" t="s">
        <v>43</v>
      </c>
      <c r="C55" s="43">
        <v>0.17</v>
      </c>
      <c r="D55" s="14"/>
      <c r="E55" s="124">
        <f t="shared" si="8"/>
        <v>0</v>
      </c>
      <c r="F55" s="133"/>
      <c r="G55" s="125">
        <f t="shared" si="9"/>
        <v>0</v>
      </c>
      <c r="H55" s="61">
        <f t="shared" si="2"/>
        <v>0</v>
      </c>
      <c r="I55" s="14"/>
      <c r="J55" s="14"/>
      <c r="K55" s="14"/>
      <c r="M55" s="109"/>
      <c r="N55" s="109"/>
      <c r="O55" s="109"/>
      <c r="P55" s="109"/>
      <c r="Q55" s="149">
        <f t="shared" si="10"/>
        <v>0</v>
      </c>
      <c r="R55" s="109"/>
    </row>
    <row r="56" spans="1:18" x14ac:dyDescent="0.25">
      <c r="A56" s="48"/>
      <c r="B56" s="101" t="s">
        <v>44</v>
      </c>
      <c r="C56" s="43">
        <v>0.03</v>
      </c>
      <c r="D56" s="14"/>
      <c r="E56" s="124">
        <f t="shared" si="8"/>
        <v>0</v>
      </c>
      <c r="F56" s="133"/>
      <c r="G56" s="125">
        <f t="shared" si="9"/>
        <v>0</v>
      </c>
      <c r="H56" s="61">
        <f t="shared" si="2"/>
        <v>0</v>
      </c>
      <c r="I56" s="14"/>
      <c r="J56" s="14"/>
      <c r="K56" s="14"/>
      <c r="M56" s="109"/>
      <c r="N56" s="109"/>
      <c r="O56" s="109"/>
      <c r="P56" s="109"/>
      <c r="Q56" s="149">
        <f t="shared" si="10"/>
        <v>0</v>
      </c>
      <c r="R56" s="109"/>
    </row>
    <row r="57" spans="1:18" x14ac:dyDescent="0.25">
      <c r="A57" s="48"/>
      <c r="B57" s="16" t="s">
        <v>45</v>
      </c>
      <c r="C57" s="43">
        <v>0.2</v>
      </c>
      <c r="D57" s="14"/>
      <c r="E57" s="124">
        <f t="shared" si="8"/>
        <v>0</v>
      </c>
      <c r="F57" s="133"/>
      <c r="G57" s="125">
        <f t="shared" si="9"/>
        <v>0</v>
      </c>
      <c r="H57" s="61">
        <f t="shared" si="2"/>
        <v>0</v>
      </c>
      <c r="I57" s="14"/>
      <c r="J57" s="14"/>
      <c r="K57" s="14"/>
      <c r="M57" s="109"/>
      <c r="N57" s="109"/>
      <c r="O57" s="109"/>
      <c r="P57" s="109"/>
      <c r="Q57" s="149">
        <f t="shared" si="10"/>
        <v>0</v>
      </c>
      <c r="R57" s="109"/>
    </row>
    <row r="58" spans="1:18" x14ac:dyDescent="0.25">
      <c r="A58" s="48"/>
      <c r="B58" s="101" t="s">
        <v>46</v>
      </c>
      <c r="C58" s="43">
        <v>0.17</v>
      </c>
      <c r="D58" s="14"/>
      <c r="E58" s="124">
        <f t="shared" si="8"/>
        <v>0</v>
      </c>
      <c r="F58" s="133"/>
      <c r="G58" s="125">
        <f t="shared" si="9"/>
        <v>0</v>
      </c>
      <c r="H58" s="61">
        <f t="shared" si="2"/>
        <v>0</v>
      </c>
      <c r="I58" s="14"/>
      <c r="J58" s="14"/>
      <c r="K58" s="14"/>
      <c r="M58" s="109"/>
      <c r="N58" s="109"/>
      <c r="O58" s="109"/>
      <c r="P58" s="109"/>
      <c r="Q58" s="149">
        <f t="shared" si="10"/>
        <v>0</v>
      </c>
      <c r="R58" s="109"/>
    </row>
    <row r="59" spans="1:18" x14ac:dyDescent="0.25">
      <c r="A59" s="48"/>
      <c r="B59" s="101" t="s">
        <v>47</v>
      </c>
      <c r="C59" s="43">
        <v>0.1</v>
      </c>
      <c r="D59" s="14"/>
      <c r="E59" s="124">
        <f t="shared" si="8"/>
        <v>0</v>
      </c>
      <c r="F59" s="133"/>
      <c r="G59" s="125">
        <f t="shared" si="9"/>
        <v>0</v>
      </c>
      <c r="H59" s="61">
        <f t="shared" si="2"/>
        <v>0</v>
      </c>
      <c r="I59" s="14"/>
      <c r="J59" s="14"/>
      <c r="K59" s="14"/>
      <c r="M59" s="109"/>
      <c r="N59" s="109"/>
      <c r="O59" s="109"/>
      <c r="P59" s="109"/>
      <c r="Q59" s="149">
        <f t="shared" si="10"/>
        <v>0</v>
      </c>
      <c r="R59" s="109"/>
    </row>
    <row r="60" spans="1:18" x14ac:dyDescent="0.25">
      <c r="A60" s="48"/>
      <c r="B60" s="101" t="s">
        <v>48</v>
      </c>
      <c r="C60" s="43">
        <v>0.17</v>
      </c>
      <c r="D60" s="14"/>
      <c r="E60" s="124">
        <f t="shared" si="8"/>
        <v>0</v>
      </c>
      <c r="F60" s="133"/>
      <c r="G60" s="125">
        <f t="shared" si="9"/>
        <v>0</v>
      </c>
      <c r="H60" s="61">
        <f t="shared" si="2"/>
        <v>0</v>
      </c>
      <c r="I60" s="14"/>
      <c r="J60" s="14"/>
      <c r="K60" s="14"/>
      <c r="M60" s="109"/>
      <c r="N60" s="109"/>
      <c r="O60" s="109"/>
      <c r="P60" s="109"/>
      <c r="Q60" s="149">
        <f t="shared" si="10"/>
        <v>0</v>
      </c>
      <c r="R60" s="109"/>
    </row>
    <row r="61" spans="1:18" x14ac:dyDescent="0.25">
      <c r="A61" s="48"/>
      <c r="B61" s="101" t="s">
        <v>49</v>
      </c>
      <c r="C61" s="43">
        <v>0.11</v>
      </c>
      <c r="D61" s="14"/>
      <c r="E61" s="124">
        <f t="shared" si="8"/>
        <v>0</v>
      </c>
      <c r="F61" s="133"/>
      <c r="G61" s="125">
        <f t="shared" si="9"/>
        <v>0</v>
      </c>
      <c r="H61" s="61">
        <f t="shared" si="2"/>
        <v>0</v>
      </c>
      <c r="I61" s="14"/>
      <c r="J61" s="14"/>
      <c r="K61" s="14"/>
      <c r="M61" s="109"/>
      <c r="N61" s="109"/>
      <c r="O61" s="109"/>
      <c r="P61" s="109"/>
      <c r="Q61" s="149">
        <f t="shared" si="10"/>
        <v>0</v>
      </c>
      <c r="R61" s="109"/>
    </row>
    <row r="62" spans="1:18" x14ac:dyDescent="0.25">
      <c r="A62" s="48"/>
      <c r="B62" s="101" t="s">
        <v>50</v>
      </c>
      <c r="C62" s="43">
        <v>0.11</v>
      </c>
      <c r="D62" s="14"/>
      <c r="E62" s="124">
        <f t="shared" si="8"/>
        <v>0</v>
      </c>
      <c r="F62" s="133"/>
      <c r="G62" s="125">
        <f t="shared" si="9"/>
        <v>0</v>
      </c>
      <c r="H62" s="61">
        <f t="shared" si="2"/>
        <v>0</v>
      </c>
      <c r="I62" s="14"/>
      <c r="J62" s="14"/>
      <c r="K62" s="14"/>
      <c r="M62" s="109"/>
      <c r="N62" s="109"/>
      <c r="O62" s="109"/>
      <c r="P62" s="109"/>
      <c r="Q62" s="149">
        <f t="shared" si="10"/>
        <v>0</v>
      </c>
      <c r="R62" s="109"/>
    </row>
    <row r="63" spans="1:18" x14ac:dyDescent="0.25">
      <c r="A63" s="48"/>
      <c r="B63" s="101" t="s">
        <v>51</v>
      </c>
      <c r="C63" s="43">
        <v>7.0000000000000007E-2</v>
      </c>
      <c r="D63" s="14"/>
      <c r="E63" s="124">
        <f t="shared" si="8"/>
        <v>0</v>
      </c>
      <c r="F63" s="133"/>
      <c r="G63" s="125">
        <f t="shared" si="9"/>
        <v>0</v>
      </c>
      <c r="H63" s="61">
        <f t="shared" si="2"/>
        <v>0</v>
      </c>
      <c r="I63" s="14"/>
      <c r="J63" s="14"/>
      <c r="K63" s="14"/>
      <c r="M63" s="109"/>
      <c r="N63" s="109"/>
      <c r="O63" s="109"/>
      <c r="P63" s="109"/>
      <c r="Q63" s="149">
        <f t="shared" si="10"/>
        <v>0</v>
      </c>
      <c r="R63" s="109"/>
    </row>
    <row r="64" spans="1:18" x14ac:dyDescent="0.25">
      <c r="A64" s="48"/>
      <c r="B64" s="19"/>
      <c r="C64" s="42"/>
      <c r="D64" s="20"/>
      <c r="E64" s="123"/>
      <c r="F64" s="134"/>
      <c r="G64" s="125"/>
      <c r="H64" s="61"/>
      <c r="I64" s="53"/>
      <c r="J64" s="53"/>
      <c r="K64" s="53"/>
      <c r="M64" s="109"/>
      <c r="N64" s="109"/>
      <c r="O64" s="109"/>
      <c r="P64" s="109"/>
      <c r="Q64" s="149"/>
      <c r="R64" s="109"/>
    </row>
    <row r="65" spans="1:18" x14ac:dyDescent="0.25">
      <c r="A65" s="54" t="s">
        <v>52</v>
      </c>
      <c r="B65" s="19"/>
      <c r="C65" s="42"/>
      <c r="D65" s="20">
        <f>SUM(D54:D64)</f>
        <v>0</v>
      </c>
      <c r="E65" s="124">
        <f>SUM(E54:E64)</f>
        <v>0</v>
      </c>
      <c r="F65" s="135">
        <f>SUM(F54:F64)</f>
        <v>0</v>
      </c>
      <c r="G65" s="125">
        <f>SUM(G54:G64)</f>
        <v>0</v>
      </c>
      <c r="H65" s="61">
        <f>SUM(H54:H64)</f>
        <v>0</v>
      </c>
      <c r="I65" s="20"/>
      <c r="J65" s="20"/>
      <c r="K65" s="20"/>
      <c r="M65" s="109"/>
      <c r="N65" s="109"/>
      <c r="O65" s="109"/>
      <c r="P65" s="109"/>
      <c r="Q65" s="150">
        <f>SUM(Q54:Q63)</f>
        <v>0</v>
      </c>
      <c r="R65" s="109"/>
    </row>
    <row r="66" spans="1:18" x14ac:dyDescent="0.25">
      <c r="A66" s="55"/>
      <c r="B66" s="44"/>
      <c r="C66" s="56"/>
      <c r="D66" s="57"/>
      <c r="E66" s="57"/>
      <c r="F66" s="57"/>
      <c r="G66" s="58"/>
      <c r="H66" s="58"/>
      <c r="I66" s="57"/>
      <c r="J66" s="57"/>
      <c r="K66" s="57"/>
      <c r="M66" s="4"/>
      <c r="N66" s="4"/>
    </row>
    <row r="67" spans="1:18" x14ac:dyDescent="0.25">
      <c r="A67" s="44"/>
      <c r="B67" s="44"/>
      <c r="C67" s="56"/>
      <c r="D67" s="59"/>
      <c r="M67" s="4"/>
      <c r="N67" s="4"/>
    </row>
    <row r="68" spans="1:18" x14ac:dyDescent="0.25">
      <c r="A68" s="44"/>
      <c r="B68" s="115" t="s">
        <v>65</v>
      </c>
      <c r="C68" s="116"/>
      <c r="E68" s="115" t="s">
        <v>80</v>
      </c>
      <c r="F68" s="140"/>
      <c r="G68" s="140"/>
      <c r="H68" s="140"/>
      <c r="I68" s="141"/>
      <c r="M68" s="4"/>
      <c r="N68" s="4"/>
    </row>
    <row r="69" spans="1:18" x14ac:dyDescent="0.25">
      <c r="A69" s="44"/>
      <c r="B69" s="48"/>
      <c r="C69" s="110"/>
      <c r="E69" s="47"/>
      <c r="F69" s="55"/>
      <c r="G69" s="55"/>
      <c r="H69" s="55"/>
      <c r="I69" s="138"/>
      <c r="M69" s="4"/>
      <c r="N69" s="4"/>
    </row>
    <row r="70" spans="1:18" ht="15" customHeight="1" x14ac:dyDescent="0.25">
      <c r="A70" s="44"/>
      <c r="B70" s="111" t="s">
        <v>66</v>
      </c>
      <c r="C70" s="117">
        <f>E19+E30+E42+E51+E65</f>
        <v>0</v>
      </c>
      <c r="E70" s="47"/>
      <c r="F70" s="55"/>
      <c r="G70" s="55"/>
      <c r="H70" s="193" t="s">
        <v>76</v>
      </c>
      <c r="I70" s="193" t="s">
        <v>81</v>
      </c>
      <c r="M70" s="4"/>
      <c r="N70" s="4"/>
    </row>
    <row r="71" spans="1:18" x14ac:dyDescent="0.25">
      <c r="A71" s="44"/>
      <c r="B71" s="48"/>
      <c r="C71" s="110"/>
      <c r="E71" s="47"/>
      <c r="F71" s="55"/>
      <c r="G71" s="55"/>
      <c r="H71" s="193"/>
      <c r="I71" s="193"/>
      <c r="M71" s="4"/>
      <c r="N71" s="4"/>
    </row>
    <row r="72" spans="1:18" x14ac:dyDescent="0.25">
      <c r="A72" s="44"/>
      <c r="B72" s="111" t="s">
        <v>7</v>
      </c>
      <c r="C72" s="117">
        <f>E6</f>
        <v>0</v>
      </c>
      <c r="E72" s="139" t="s">
        <v>77</v>
      </c>
      <c r="F72" s="145"/>
      <c r="G72" s="145"/>
      <c r="H72" s="148">
        <f>(E19+E42+E65)</f>
        <v>0</v>
      </c>
      <c r="I72" s="148">
        <f>(Q19+Q42+Q65)</f>
        <v>0</v>
      </c>
      <c r="M72" s="4"/>
      <c r="N72" s="4"/>
    </row>
    <row r="73" spans="1:18" x14ac:dyDescent="0.25">
      <c r="A73" s="44"/>
      <c r="B73" s="111"/>
      <c r="C73" s="110"/>
      <c r="E73" s="139" t="s">
        <v>78</v>
      </c>
      <c r="F73" s="145"/>
      <c r="G73" s="145"/>
      <c r="H73" s="148">
        <f>(E30+E51)</f>
        <v>0</v>
      </c>
      <c r="I73" s="148">
        <f>(Q30+Q51)</f>
        <v>0</v>
      </c>
      <c r="M73" s="4"/>
      <c r="N73" s="4"/>
    </row>
    <row r="74" spans="1:18" x14ac:dyDescent="0.25">
      <c r="A74" s="44"/>
      <c r="B74" s="111" t="s">
        <v>67</v>
      </c>
      <c r="C74" s="117">
        <f>E22+E26</f>
        <v>0</v>
      </c>
      <c r="E74" s="47"/>
      <c r="F74" s="146"/>
      <c r="G74" s="146"/>
      <c r="H74" s="146"/>
      <c r="I74" s="147"/>
      <c r="M74" s="4"/>
      <c r="N74" s="4"/>
    </row>
    <row r="75" spans="1:18" x14ac:dyDescent="0.25">
      <c r="A75" s="44"/>
      <c r="B75" s="111" t="s">
        <v>68</v>
      </c>
      <c r="C75" s="117">
        <f>E24+E25</f>
        <v>0</v>
      </c>
      <c r="E75" s="115" t="s">
        <v>79</v>
      </c>
      <c r="F75" s="145"/>
      <c r="G75" s="145"/>
      <c r="H75" s="145"/>
      <c r="I75" s="151">
        <f>((I72/2)+I73)</f>
        <v>0</v>
      </c>
      <c r="M75" s="4"/>
      <c r="N75" s="4"/>
    </row>
    <row r="76" spans="1:18" x14ac:dyDescent="0.25">
      <c r="B76" s="111"/>
      <c r="C76" s="112"/>
    </row>
    <row r="77" spans="1:18" x14ac:dyDescent="0.25">
      <c r="B77" s="111" t="s">
        <v>72</v>
      </c>
      <c r="C77" s="112"/>
    </row>
    <row r="78" spans="1:18" x14ac:dyDescent="0.25">
      <c r="B78" s="113" t="s">
        <v>69</v>
      </c>
      <c r="C78" s="118">
        <f>SUM(E7:E17)</f>
        <v>0</v>
      </c>
      <c r="E78" s="115" t="s">
        <v>83</v>
      </c>
      <c r="F78" s="140"/>
      <c r="G78" s="140"/>
      <c r="H78" s="140"/>
      <c r="I78" s="141"/>
    </row>
    <row r="79" spans="1:18" x14ac:dyDescent="0.25">
      <c r="B79" s="113" t="s">
        <v>24</v>
      </c>
      <c r="C79" s="118">
        <f>E27</f>
        <v>0</v>
      </c>
      <c r="E79" s="47"/>
      <c r="F79" s="55"/>
      <c r="G79" s="55"/>
      <c r="H79" s="55"/>
      <c r="I79" s="138"/>
    </row>
    <row r="80" spans="1:18" ht="15" customHeight="1" x14ac:dyDescent="0.25">
      <c r="B80" s="113" t="s">
        <v>70</v>
      </c>
      <c r="C80" s="118">
        <f>E42</f>
        <v>0</v>
      </c>
      <c r="E80" s="113" t="s">
        <v>85</v>
      </c>
      <c r="F80" s="47"/>
      <c r="G80" s="47"/>
      <c r="H80" s="55"/>
      <c r="I80" s="118">
        <f>(Q6+Q7+Q9+Q10+Q11+Q12+Q13+Q14+Q15+Q16)</f>
        <v>0</v>
      </c>
    </row>
    <row r="81" spans="2:9" x14ac:dyDescent="0.25">
      <c r="B81" s="113" t="s">
        <v>34</v>
      </c>
      <c r="C81" s="118">
        <f>E51</f>
        <v>0</v>
      </c>
      <c r="E81" s="113" t="s">
        <v>70</v>
      </c>
      <c r="F81" s="55"/>
      <c r="G81" s="55"/>
      <c r="H81" s="55"/>
      <c r="I81" s="118">
        <f>Q42</f>
        <v>0</v>
      </c>
    </row>
    <row r="82" spans="2:9" x14ac:dyDescent="0.25">
      <c r="B82" s="113" t="s">
        <v>41</v>
      </c>
      <c r="C82" s="118">
        <f>E65</f>
        <v>0</v>
      </c>
      <c r="E82" s="47"/>
      <c r="I82" s="40"/>
    </row>
    <row r="83" spans="2:9" x14ac:dyDescent="0.25">
      <c r="B83" s="114" t="s">
        <v>71</v>
      </c>
      <c r="C83" s="119">
        <f>SUM(C78:C82)</f>
        <v>0</v>
      </c>
      <c r="E83" s="115" t="s">
        <v>84</v>
      </c>
      <c r="F83" s="140"/>
      <c r="G83" s="140"/>
      <c r="H83" s="140"/>
      <c r="I83" s="119">
        <f>I80+I81</f>
        <v>0</v>
      </c>
    </row>
  </sheetData>
  <sheetProtection algorithmName="SHA-512" hashValue="gBunx+EzFzZUWC/qBxCVChTxf0VsKLn2pwYflx2bz0vkO/URI29JDEj2TsedTBZesmX3V6+F6tsDG5gf5TvofA==" saltValue="iTG4o0tE5nm53sPAJmIuHA==" spinCount="100000" sheet="1" objects="1" scenarios="1"/>
  <mergeCells count="2">
    <mergeCell ref="H70:H71"/>
    <mergeCell ref="I70:I71"/>
  </mergeCells>
  <conditionalFormatting sqref="I75">
    <cfRule type="cellIs" dxfId="2" priority="7" operator="equal">
      <formula>0</formula>
    </cfRule>
    <cfRule type="cellIs" dxfId="1" priority="8" operator="lessThan">
      <formula>125</formula>
    </cfRule>
    <cfRule type="cellIs" dxfId="0" priority="9" operator="greaterThan">
      <formula>124.999</formula>
    </cfRule>
  </conditionalFormatting>
  <hyperlinks>
    <hyperlink ref="F4" r:id="rId1"/>
  </hyperlinks>
  <pageMargins left="0.7" right="0.7" top="0.78740157499999996" bottom="0.78740157499999996" header="0.3" footer="0.3"/>
  <pageSetup paperSize="9" scale="91" orientation="landscape" r:id="rId2"/>
  <rowBreaks count="2" manualBreakCount="2">
    <brk id="32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Tierbesatz</vt:lpstr>
      <vt:lpstr>GVE und LN</vt:lpstr>
      <vt:lpstr>Tierbesatz!Druckbereich</vt:lpstr>
    </vt:vector>
  </TitlesOfParts>
  <Company>Kanton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Franz Stadelmann</dc:creator>
  <cp:lastModifiedBy>Brunner Nadine</cp:lastModifiedBy>
  <cp:lastPrinted>2022-06-08T13:55:07Z</cp:lastPrinted>
  <dcterms:created xsi:type="dcterms:W3CDTF">2020-04-16T05:07:29Z</dcterms:created>
  <dcterms:modified xsi:type="dcterms:W3CDTF">2023-11-27T13:01:46Z</dcterms:modified>
</cp:coreProperties>
</file>