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409765\Desktop\"/>
    </mc:Choice>
  </mc:AlternateContent>
  <bookViews>
    <workbookView xWindow="0" yWindow="0" windowWidth="25200" windowHeight="9750"/>
  </bookViews>
  <sheets>
    <sheet name="Berechnung Remisenbedarf" sheetId="1" r:id="rId1"/>
    <sheet name="Texte" sheetId="2" state="hidden" r:id="rId2"/>
  </sheets>
  <definedNames>
    <definedName name="_GoBack" localSheetId="0">'Berechnung Remisenbedarf'!#REF!</definedName>
    <definedName name="Betriebstyp">'Berechnung Remisenbedarf'!$N$9:$N$11</definedName>
    <definedName name="_xlnm.Print_Area" localSheetId="0">'Berechnung Remisenbedarf'!$A$2:$J$97</definedName>
  </definedNames>
  <calcPr calcId="162913"/>
</workbook>
</file>

<file path=xl/calcChain.xml><?xml version="1.0" encoding="utf-8"?>
<calcChain xmlns="http://schemas.openxmlformats.org/spreadsheetml/2006/main">
  <c r="M1" i="1" l="1"/>
  <c r="A71" i="2" l="1"/>
  <c r="N35" i="1" s="1"/>
  <c r="A70" i="2"/>
  <c r="N10" i="1" s="1"/>
  <c r="A69" i="2"/>
  <c r="N22" i="1" s="1"/>
  <c r="N26" i="1" l="1"/>
  <c r="N11" i="1"/>
  <c r="N29" i="1"/>
  <c r="N33" i="1"/>
  <c r="N36" i="1"/>
  <c r="N37" i="1"/>
  <c r="N9" i="1"/>
  <c r="N19" i="1"/>
  <c r="N25" i="1"/>
  <c r="N34" i="1"/>
  <c r="N20" i="1"/>
  <c r="N17" i="1"/>
  <c r="N21" i="1"/>
  <c r="N27" i="1"/>
  <c r="N18" i="1"/>
  <c r="N28" i="1"/>
  <c r="A28" i="2"/>
  <c r="A44" i="1" s="1"/>
  <c r="A27" i="2"/>
  <c r="E41" i="1" s="1"/>
  <c r="A68" i="2" l="1"/>
  <c r="A67" i="2"/>
  <c r="A66" i="2"/>
  <c r="A65" i="2"/>
  <c r="A64" i="2"/>
  <c r="A63" i="2"/>
  <c r="A62" i="2"/>
  <c r="A61" i="2"/>
  <c r="A60" i="2"/>
  <c r="A59" i="2"/>
  <c r="A58" i="2"/>
  <c r="A57" i="2"/>
  <c r="A56" i="2"/>
  <c r="A55" i="2"/>
  <c r="A54" i="2"/>
  <c r="A53" i="2"/>
  <c r="A52" i="2"/>
  <c r="B89" i="1" s="1"/>
  <c r="A51" i="2"/>
  <c r="B87" i="1" s="1"/>
  <c r="A50" i="2"/>
  <c r="B86" i="1" s="1"/>
  <c r="A49" i="2"/>
  <c r="B84" i="1" s="1"/>
  <c r="A48" i="2"/>
  <c r="B83" i="1" s="1"/>
  <c r="A47" i="2"/>
  <c r="B81" i="1" s="1"/>
  <c r="A46" i="2"/>
  <c r="B80" i="1" s="1"/>
  <c r="A45" i="2"/>
  <c r="B78" i="1" s="1"/>
  <c r="A44" i="2"/>
  <c r="B77" i="1" s="1"/>
  <c r="A43" i="2"/>
  <c r="A42" i="2"/>
  <c r="A41" i="2"/>
  <c r="B75" i="1" s="1"/>
  <c r="A40" i="2"/>
  <c r="B74" i="1" s="1"/>
  <c r="A39" i="2"/>
  <c r="B73" i="1" s="1"/>
  <c r="A38" i="2"/>
  <c r="B71" i="1" s="1"/>
  <c r="A37" i="2"/>
  <c r="B69" i="1" s="1"/>
  <c r="A36" i="2"/>
  <c r="B68" i="1" s="1"/>
  <c r="A35" i="2"/>
  <c r="A34" i="2"/>
  <c r="B59" i="1" s="1"/>
  <c r="A33" i="2"/>
  <c r="B58" i="1" s="1"/>
  <c r="A32" i="2"/>
  <c r="F55" i="1" s="1"/>
  <c r="A31" i="2"/>
  <c r="B55" i="1" s="1"/>
  <c r="A30" i="2"/>
  <c r="E52" i="1" s="1"/>
  <c r="A29" i="2"/>
  <c r="C51" i="1" s="1"/>
  <c r="A26" i="2"/>
  <c r="D31" i="1" s="1"/>
  <c r="A25" i="2"/>
  <c r="B45" i="1" s="1"/>
  <c r="A24" i="2"/>
  <c r="G30" i="1" s="1"/>
  <c r="A23" i="2"/>
  <c r="F44" i="1" s="1"/>
  <c r="A22" i="2"/>
  <c r="E44" i="1" s="1"/>
  <c r="A21" i="2"/>
  <c r="A30" i="1" s="1"/>
  <c r="A20" i="2"/>
  <c r="G27" i="1" s="1"/>
  <c r="A19" i="2"/>
  <c r="G20" i="1" s="1"/>
  <c r="A18" i="2"/>
  <c r="A20" i="1" s="1"/>
  <c r="A17" i="2"/>
  <c r="A18" i="1" s="1"/>
  <c r="A16" i="2"/>
  <c r="A15" i="1" s="1"/>
  <c r="A15" i="2"/>
  <c r="A14" i="1" s="1"/>
  <c r="A14" i="2"/>
  <c r="G10" i="1" s="1"/>
  <c r="A13" i="2"/>
  <c r="G9" i="1" s="1"/>
  <c r="A12" i="2"/>
  <c r="A12" i="1" s="1"/>
  <c r="A11" i="2"/>
  <c r="A11" i="1" s="1"/>
  <c r="A10" i="2"/>
  <c r="A10" i="1" s="1"/>
  <c r="A9" i="2"/>
  <c r="A9" i="1" s="1"/>
  <c r="A8" i="2"/>
  <c r="A7" i="1" s="1"/>
  <c r="A7" i="2"/>
  <c r="A6" i="2"/>
  <c r="A5" i="2"/>
  <c r="B31" i="1" l="1"/>
  <c r="D45" i="1"/>
  <c r="H44" i="1"/>
  <c r="H20" i="1"/>
  <c r="E30" i="1"/>
  <c r="F30" i="1"/>
  <c r="H30" i="1"/>
  <c r="G44" i="1"/>
  <c r="H36" i="1"/>
  <c r="H23" i="1" l="1"/>
  <c r="H24" i="1"/>
  <c r="H25" i="1"/>
  <c r="H22" i="1"/>
  <c r="H27" i="1" l="1"/>
  <c r="H32" i="1" l="1"/>
  <c r="O26" i="1"/>
  <c r="H47" i="1"/>
  <c r="H46" i="1"/>
  <c r="H48" i="1"/>
  <c r="O17" i="1"/>
  <c r="O18" i="1"/>
  <c r="O19" i="1"/>
  <c r="O20" i="1"/>
  <c r="O22" i="1"/>
  <c r="O25" i="1"/>
  <c r="O27" i="1"/>
  <c r="O28" i="1"/>
  <c r="O29" i="1"/>
  <c r="O33" i="1"/>
  <c r="O34" i="1"/>
  <c r="O35" i="1"/>
  <c r="O36" i="1"/>
  <c r="O37" i="1"/>
  <c r="B27" i="1"/>
  <c r="Q30" i="1"/>
  <c r="Q38" i="1"/>
  <c r="H33" i="1"/>
  <c r="H34" i="1"/>
  <c r="H35" i="1"/>
  <c r="H37" i="1"/>
  <c r="H38" i="1"/>
  <c r="H39" i="1"/>
  <c r="B56" i="1"/>
  <c r="H41" i="1" l="1"/>
  <c r="Q19" i="1"/>
  <c r="Q17" i="1"/>
  <c r="Q25" i="1"/>
  <c r="Q20" i="1"/>
  <c r="Q18" i="1"/>
  <c r="Q36" i="1"/>
  <c r="Q34" i="1"/>
  <c r="Q33" i="1"/>
  <c r="Q26" i="1"/>
  <c r="Q29" i="1"/>
  <c r="Q28" i="1"/>
  <c r="Q27" i="1"/>
  <c r="Q37" i="1"/>
  <c r="Q35" i="1"/>
  <c r="Q22" i="1"/>
  <c r="Q51" i="1" l="1"/>
  <c r="H18" i="1" s="1"/>
  <c r="H51" i="1" s="1"/>
  <c r="R26" i="1" l="1"/>
  <c r="R18" i="1"/>
  <c r="R19" i="1"/>
  <c r="R27" i="1"/>
  <c r="R36" i="1"/>
  <c r="R28" i="1"/>
  <c r="R34" i="1"/>
  <c r="R20" i="1"/>
  <c r="R35" i="1"/>
  <c r="R51" i="1" l="1"/>
</calcChain>
</file>

<file path=xl/sharedStrings.xml><?xml version="1.0" encoding="utf-8"?>
<sst xmlns="http://schemas.openxmlformats.org/spreadsheetml/2006/main" count="268" uniqueCount="234">
  <si>
    <t>Ackerbaubetrieb viehlos</t>
  </si>
  <si>
    <t>Gemischter Betrieb Futterbau / Ackerbau</t>
  </si>
  <si>
    <t>Futterbaubetrieb ohne Ackerbau</t>
  </si>
  <si>
    <t>Fu</t>
  </si>
  <si>
    <t>Fu/Ac</t>
  </si>
  <si>
    <t>Ac</t>
  </si>
  <si>
    <t>Betriebstyp:</t>
  </si>
  <si>
    <t>&gt;60</t>
  </si>
  <si>
    <t>Länge</t>
  </si>
  <si>
    <t>Breite</t>
  </si>
  <si>
    <t>Fläche</t>
  </si>
  <si>
    <t>m</t>
  </si>
  <si>
    <t>1.</t>
  </si>
  <si>
    <t>2.</t>
  </si>
  <si>
    <t>3.</t>
  </si>
  <si>
    <t>4.</t>
  </si>
  <si>
    <t>5.</t>
  </si>
  <si>
    <t>6.</t>
  </si>
  <si>
    <t>7.</t>
  </si>
  <si>
    <t>8.</t>
  </si>
  <si>
    <t>Name / Vorname:</t>
  </si>
  <si>
    <t>Adresse:</t>
  </si>
  <si>
    <t>PLZ / Ort:</t>
  </si>
  <si>
    <t>Landw. Nutzfläche:</t>
  </si>
  <si>
    <t>Raumbedarf für Remisen nach FAT-Bericht 590</t>
  </si>
  <si>
    <t>Datum:</t>
  </si>
  <si>
    <t>Unterschrift:</t>
  </si>
  <si>
    <t xml:space="preserve">Total bestehende Remisenfläche  </t>
  </si>
  <si>
    <t>Bezeichnung</t>
  </si>
  <si>
    <t>Gebäude Nr.</t>
  </si>
  <si>
    <t>Ersteller: KOLAS-Arbeitsgruppe Bauen ausserhalb Bauzone</t>
  </si>
  <si>
    <t>…………………………………………………………………………….</t>
  </si>
  <si>
    <r>
      <t>m</t>
    </r>
    <r>
      <rPr>
        <vertAlign val="superscript"/>
        <sz val="11"/>
        <color indexed="8"/>
        <rFont val="Calibri"/>
        <family val="2"/>
      </rPr>
      <t>2</t>
    </r>
  </si>
  <si>
    <r>
      <t>m</t>
    </r>
    <r>
      <rPr>
        <b/>
        <vertAlign val="superscript"/>
        <sz val="12"/>
        <color indexed="8"/>
        <rFont val="Calibri"/>
        <family val="2"/>
      </rPr>
      <t>2</t>
    </r>
  </si>
  <si>
    <t>Betriebsnummer.:</t>
  </si>
  <si>
    <t>Gesuch:</t>
  </si>
  <si>
    <t>Variante:</t>
  </si>
  <si>
    <t>Remisen geplant:</t>
  </si>
  <si>
    <t xml:space="preserve">Differenz </t>
  </si>
  <si>
    <t>Remisen: Raumbedarf und Nutzung</t>
  </si>
  <si>
    <t>Remise nach Raumbeschaffenheit</t>
  </si>
  <si>
    <t>Raumhöhe und -tiefe:</t>
  </si>
  <si>
    <t xml:space="preserve">Gebäude sind als Remisen anrechenbar, wenn sie mit dem Traktor befahrbar sind oder bedient werden können. Eine Einfahrthöhe von 4 bis 4.5 m Höhe ist zweckmässig. Die Raumhöhe innen beträgt maximal 7 m. </t>
  </si>
  <si>
    <t>Räume im Obergeschoss:</t>
  </si>
  <si>
    <t>Räume im Obergeschoss zählen als Remisen, wenn Sie mit dem Traktor befahrbar sind. Zwischengeschosse werden in der Regel nicht als Remise angerechnet.</t>
  </si>
  <si>
    <t>Einstellplatz unter dem Vordach der Scheune:</t>
  </si>
  <si>
    <t>Unter dem Vordach der Scheune zählen die ersten 2 m Einstellplatz nicht als Remise.</t>
  </si>
  <si>
    <t>Innenräume  in der Scheune, die nicht befahrbar sind:</t>
  </si>
  <si>
    <t>Diese Innenräume zählen nicht als Remise. Sie sind nach Möglichkeit abzubrechen.</t>
  </si>
  <si>
    <t>Verkehrsflächen:</t>
  </si>
  <si>
    <t>Bei grösseren Remisen (Hallen) kann im Einzelfall für die Durchfahrt ein Abzug von 4 m Breite berechnet werden.</t>
  </si>
  <si>
    <t>Belichtung:</t>
  </si>
  <si>
    <t>Bei Remisen werden in der Regel keine Fenster eingebaut. Die Belichtung erfolgt durch Lichtbänder.</t>
  </si>
  <si>
    <t>Werkstatt:</t>
  </si>
  <si>
    <t>Garage / Einstellplatz für die Familie:</t>
  </si>
  <si>
    <t>Zählen nicht als Remisen.  Der Lagerbedarf kann wie folgt berechnet werden:</t>
  </si>
  <si>
    <t>Waldbewirtschaftung:</t>
  </si>
  <si>
    <t>Tabakscheune, Lagerung und Vorkeimen von Saatkartoffeln, Gebinde- und Paloxenlager, Kühllager, Räume für spezielle Produktionsrichtungen:</t>
  </si>
  <si>
    <t>Öl- und Treibstofflager, Räume für Chemikalien, Pflanzenbehandlungsmittel, usw.:</t>
  </si>
  <si>
    <t>Bergeräume für Dürrfutter und Stroh:</t>
  </si>
  <si>
    <t>Zählen nicht als Remisenflächen sondern als Bergeräume. Der zusätzliche Bedarf für diese Räume wird speziell berechnet. </t>
  </si>
  <si>
    <t>2 Garagenplätze zählen nicht als Remise. Ab dem 3. Platz wird die Garage an die Remisenfläche angerechnet.</t>
  </si>
  <si>
    <t>Remise nach Nutzung</t>
  </si>
  <si>
    <t xml:space="preserve">Allgemeine Hinweise: Nur die grau hinterlegten Zellen sind bearbeitbar. Fachliche Erläuterungen finden Sie auf der Rückseite. </t>
  </si>
  <si>
    <t>Für Forstgeräte- und Maschinen zur Bewirtschaftung des Waldes kann kein zusätzlicher Remisenbedarf geltend gemacht werden. Ausnahmen sind bei einem sehr grossen Waldanteil möglich.</t>
  </si>
  <si>
    <t>Der Raumbedarf für diese speziellen Nutzungen wird nicht als Remisenfläche angerechnet.</t>
  </si>
  <si>
    <t>Zählen als Remisenflächen.</t>
  </si>
  <si>
    <t>Remisen und Lagerraum bestehend:</t>
  </si>
  <si>
    <t>Total Bedarf zusätzliche Nutzungen</t>
  </si>
  <si>
    <t xml:space="preserve">ha </t>
  </si>
  <si>
    <t>Bedarf zusätzliche Nutzungen (Beschreibung Rückseite Formular)</t>
  </si>
  <si>
    <t xml:space="preserve">Landwirtschaftliche Bauten dürfen nur für zonenkonforme Nutzungen verwendet werden. Um diese sicherzustellen, wird auf Grundlage von Art. 16b des Raumplanungsgesetzes (RPG) und Art. 44 der Raumplanungsverordnung (RPV) folgende Auflage in der Baubewilligung für die Remise empfohlen: "Die Baute darf ausschliesslich zonenkonformen Zwecken dienen. Nach Wegfall der ursprünglichen Zweckbestimmung ist die Baute zu beseitigen und der ursprüngliche Zustand wiederherzustellen, wenn bis zu diesem Zeitpunkt keine rechtskräftige Baubewilligung für eine neue Nutzung vorliegt." 
</t>
  </si>
  <si>
    <t>Remisen sind Einstellräume für landwirtschaftliche Maschinen und Geräte. Der FAT-Bericht Nr. 590/2002, "Raumbedarf für Remisen und Einzelmaschinen" dient als  Grundlage zur Bestimmung des Remisenbedarfs eines Landwirtschaftsbetriebes. Für kleinere Betriebe ist noch die Zonenkonformität für die Bewilligung zu prüfen.</t>
  </si>
  <si>
    <t xml:space="preserve">Brennholz (nur für Eigengebrauch): </t>
  </si>
  <si>
    <t>Deutsch</t>
  </si>
  <si>
    <t>Italiano</t>
  </si>
  <si>
    <t>DEUTSCH</t>
  </si>
  <si>
    <t>ITALIANO</t>
  </si>
  <si>
    <t>(rot = Mangel, schwarz = Überschuss)</t>
  </si>
  <si>
    <t>Wert direkt eintragen</t>
  </si>
  <si>
    <t>Restflächen umfassen nicht ausnützbare Flächen innerhalb des Gebäudes</t>
  </si>
  <si>
    <t>Die Werkstatt ist Teil der Remise und beschränkt sich auf eine Grundrissfläche von maximal 40 m2. Abweichungen nach oben sind zu begründen.</t>
  </si>
  <si>
    <t>1) Raumbedarf nach Anfall von Brennholz: Pro ha Wald und Jahr fallen 7 m3 Brennholz an: Der Lagerbedarf auf dem Hof beträgt maximal 10 m3. Für eine Lagerdauer von 3 Jahren  können pro ha eigener Wald 30 m3 Raumbedarf geltend gemacht werden. Bei einer Stapelhöhe von 3 m sind das 10 m2 pro ha Wald.</t>
  </si>
  <si>
    <t>2) Raumbedarf nach Verbrauch von Brennholz: Ein schlecht isoliertes Haus braucht pro Wohnung 10 m3 Brennholz pro Jahr. Für eine Lagerdauer von 3 Jahren  sind das pro Wohnung 30 m3 Raum oder 10 m2 Gebäudefläche bei einer Stapelhöhe von 3 m.</t>
  </si>
  <si>
    <t>Prodotto da: COSAC-Gruppo di lavoro costruzioni fuori zona edificabile</t>
  </si>
  <si>
    <t>Numero aziendale:</t>
  </si>
  <si>
    <t>Indirizzo:</t>
  </si>
  <si>
    <t>Cognome / Nome:</t>
  </si>
  <si>
    <t>NPA / Luogo:</t>
  </si>
  <si>
    <t>Richiesta:</t>
  </si>
  <si>
    <t>Tipo d'azienda:</t>
  </si>
  <si>
    <t>Fabbisogno per altre utilizzazioni (descrizione sul retro del formulario)</t>
  </si>
  <si>
    <t>Superficie</t>
  </si>
  <si>
    <t>Fabbisogno totale altre utilizzazioni</t>
  </si>
  <si>
    <t>Rimesse e depositi esistenti:</t>
  </si>
  <si>
    <t>Lunghezza</t>
  </si>
  <si>
    <t>Larghezza</t>
  </si>
  <si>
    <t>Descrizione</t>
  </si>
  <si>
    <t>Edificio Nr.</t>
  </si>
  <si>
    <t>Differenza</t>
  </si>
  <si>
    <t>(rosso = ammanco, nero = eccesso)</t>
  </si>
  <si>
    <t>Data:</t>
  </si>
  <si>
    <t>Firma:</t>
  </si>
  <si>
    <t>Superfici residue sono le aree non utilizzabili all'interno degli edifici</t>
  </si>
  <si>
    <t>Dato inserito direttamente (non calcolato)</t>
  </si>
  <si>
    <t>Rimesse: superficie necessaria ed utilizzazione</t>
  </si>
  <si>
    <t>Rimesse secondo la ripartizione degli spazi</t>
  </si>
  <si>
    <t>Altezza e profondità</t>
  </si>
  <si>
    <t>Parcheggi sotto la gronda dell'edificio aziendale</t>
  </si>
  <si>
    <t>Superfici interne all'edificio aziendale non transitabili:</t>
  </si>
  <si>
    <t>Superfici di transito</t>
  </si>
  <si>
    <t>Illuminazione:</t>
  </si>
  <si>
    <t>Rimesse secondo l'uso</t>
  </si>
  <si>
    <t>Officina:</t>
  </si>
  <si>
    <t>Garage/parcheggio per la famiglia:</t>
  </si>
  <si>
    <t>Legna da ardere (solo per autoconsumo):</t>
  </si>
  <si>
    <t>Non conta come rimessa. La necessità di deposito può essere calcolata come segue:</t>
  </si>
  <si>
    <t>1) Spazio necessario con taglio in proprio della legna da ardere: per ha di bosco ed anno si ottengono 7 m3, la superficie necessaria in azienda è al massimo di 10m3. Per 3 anni di deposito possono essere considerati 30 m3 di deposito per ha di bosco proprio. Se la catasta è di  3m di altezza risultano 10 m2 di superficie per ha di bosco</t>
  </si>
  <si>
    <t>2) Spazio necessario secondo il consumo di legna da ardere: una casa mal isolata consuma all'anno 10 m3 di legna per abitazione.  Per 3 anni di deposito sono 30 m3 di deposito per abitazione o 10 m2 di con una catasta è di  3m di altezza.</t>
  </si>
  <si>
    <t>Sfruttamento del bosco:</t>
  </si>
  <si>
    <t>Attrezzi e macchine forestali per l'utilizzazione del bosco non possono essere calcolati nel fabbisogno per la rimessa. Sono possibili eccezioni per grandi superfici boschive proprie.</t>
  </si>
  <si>
    <t>Essiccatoi per tabacco, deposito e pregerminazione patate da semina, deposito imballaggi e palette, celle refrigerate, superfici per produzioni speciali:</t>
  </si>
  <si>
    <t>Deposito oli e combustibile, locali per prodotti chimici, fitosanitari ecc.:</t>
  </si>
  <si>
    <t>Contano come superficie per rimessa.</t>
  </si>
  <si>
    <t>Depositi per foraggi secchi e paglia:</t>
  </si>
  <si>
    <t>Non contano come superficie per rimessa. Il fabbisogno addizionale per questi spazi deve essere calcolato separatamente.</t>
  </si>
  <si>
    <t>Il fabbisogno in superficie per queste attività speciali non può essere aggiunto alla superficie per rimessa.</t>
  </si>
  <si>
    <t>Informazione: solamente le celle grigie possono essere riempite. Le informazioni tecniche si trovano sul retro del formulario</t>
  </si>
  <si>
    <t xml:space="preserve">Le costruzioni agricole possono essere utilizzate solamente per attività conformi alla zona. Per assicurarsene,  sulla base dell'art. 16b della Legge sulla pianificazione del territorio (LPT) e dell'art. 44 dell'Ordinanza sulla pianificazione del territorio (OPT), si consiglia di aggiungere alla licenza di costruzione la citazione "La costruzione può servire solo ad attività conformi alla zona. Al cessare l'utilizzazione per lo scopo previsto originariamente l'edificio deve essere eliminato e la situazione originale ripristinata se nel frattempo non si è ottenuta una licenza di costruzione per una nuova utilizzazione." </t>
  </si>
  <si>
    <t>Gli edifici possono essere computati come rimesse se vi si può accedere o possono essere servite con il trattore. Si considera adeguata un'altezza di 4 - 4.5 m. L'altezza massima interna è di 7 m.</t>
  </si>
  <si>
    <t>Queste superfici non contano come rimessa. Dovrebbero essere eliminate.</t>
  </si>
  <si>
    <t>L'officina è parte della rimessa e si limita ad una superficie di 40 m2 al massimo. Superfici maggiori sono da giustificare.</t>
  </si>
  <si>
    <t>2 posti garage non contano come rimessa dal terzo posto il garage è computato nella rimessa.</t>
  </si>
  <si>
    <t>Fabbisogno in superficie per le rimesse secondo il rapporto FAT 590</t>
  </si>
  <si>
    <t>Superficie Agr. Utile</t>
  </si>
  <si>
    <t>Superficie totale rimesse esistenti</t>
  </si>
  <si>
    <t>Rimesse previste</t>
  </si>
  <si>
    <t>Spazi ai piani superiori</t>
  </si>
  <si>
    <t>Gli spazi ai piani superiori contano come rimesse solo se sono accessibili con il trattore. I soppalchi non sono generalmente considerati come rimesse.</t>
  </si>
  <si>
    <t>Le rimesse sono le superfici di deposito per le macchine e gli attrezzi agricoli. Il rapporto FAT 590/2002,  "Raumbedarf für Remisen und Einzelmaschinen" in tedesco o francese, è la base per la determinazione del fabbisogno in spazio rimessa per le aziende agricole. Nel caso di aziende piccole bisogna analizzare la conformità con la zona per rilasciare l'autorizzazione.</t>
  </si>
  <si>
    <t>I primi 2 m utilizzabili come deposito sotto la gronda dell'edificio aziendale non contano come rimessa.</t>
  </si>
  <si>
    <t>Per le rimesse grandi (capannoni) in casi specifici si possono sottrarre 4 m come superficie di transito.</t>
  </si>
  <si>
    <t>Normalmente  le rimesse non hanno finestre. L'illuminazione è assicurata da spazi aperti.</t>
  </si>
  <si>
    <t>Foraggicoltura senza campicoltura</t>
  </si>
  <si>
    <t>Azienda mista foraggicoltura/campicoltura</t>
  </si>
  <si>
    <t>Campicoltura senza bestiame</t>
  </si>
  <si>
    <r>
      <t>FRAN</t>
    </r>
    <r>
      <rPr>
        <sz val="11"/>
        <color theme="1"/>
        <rFont val="Calibri"/>
        <family val="2"/>
      </rPr>
      <t>Ç</t>
    </r>
    <r>
      <rPr>
        <sz val="11"/>
        <color theme="1"/>
        <rFont val="Calibri"/>
        <family val="2"/>
        <scheme val="minor"/>
      </rPr>
      <t>AIS</t>
    </r>
  </si>
  <si>
    <t>Français</t>
  </si>
  <si>
    <t>Espace nécessaire pour les remises et les machines selon le rapport FAT 590</t>
  </si>
  <si>
    <t> Produit par : COSAC – Groupe construction hors zone à bâtir</t>
  </si>
  <si>
    <t>Numéro d’exploitation</t>
  </si>
  <si>
    <t>Nom / Prénom</t>
  </si>
  <si>
    <t>Code postal / Localité</t>
  </si>
  <si>
    <t>Requête :</t>
  </si>
  <si>
    <t>Variante :</t>
  </si>
  <si>
    <t>Surface agricole utile :</t>
  </si>
  <si>
    <t>surfaces nécessaires pour autres utilisations (description au verso de la formule)</t>
  </si>
  <si>
    <t>Surface</t>
  </si>
  <si>
    <t>Surface nécessaire totale pour autres utilisations</t>
  </si>
  <si>
    <t>Remise et entrepôt existant</t>
  </si>
  <si>
    <t>Longueur</t>
  </si>
  <si>
    <t xml:space="preserve">Largueur </t>
  </si>
  <si>
    <t>Description</t>
  </si>
  <si>
    <t>Bâtiment no</t>
  </si>
  <si>
    <t>Surface de rangement existante totale</t>
  </si>
  <si>
    <t>Remises planifiées</t>
  </si>
  <si>
    <t>Différence</t>
  </si>
  <si>
    <t>Date :</t>
  </si>
  <si>
    <t>Signature :</t>
  </si>
  <si>
    <t>Reporter directement la valeur</t>
  </si>
  <si>
    <t xml:space="preserve">Indication générale : Seules les cellules grises peuvent être renseignées. Des informations techniques se trouvent au verso. </t>
  </si>
  <si>
    <t>Remises : espace nécessaire et utilisation</t>
  </si>
  <si>
    <t>Les constructions agricoles ne peuvent être utilisées qu'en conformité à la zone. Pour s’en assurer, il est recommandé d'assortir le permis de construire selon art.16b LAT et art.44 OAT de la condition suivante:. "La construction ne peut être affectée qu'à des activités conformes à la zone. Si l'affectation change et qu'une nouvelle affectation n'a entretemps pas été autorisée, le bâtiment doit être démoli et l'état originel reconstitué.</t>
  </si>
  <si>
    <t>Remise selon ses caractéristiques</t>
  </si>
  <si>
    <t>Largeur et profondeur</t>
  </si>
  <si>
    <t>Les bâtiments ne sont à considérer comme des remises que s’ils sont carrossables et praticables avec un tracteur. Une hauteur de passage de 4 m à 4.5 m est nécessaire. La hauteur intérieure peut atteindre 7 m.</t>
  </si>
  <si>
    <t>Espaces à l’étage supérieur:</t>
  </si>
  <si>
    <t> Places de rangement sous l’avant-toit d’une grange:</t>
  </si>
  <si>
    <t xml:space="preserve"> Les premiers deux mètres sous l’avant-toit ne comptent pas comme des remises. </t>
  </si>
  <si>
    <t>Surfaces à l’intérieur d'une grange qui n’est pas carrossable:</t>
  </si>
  <si>
    <t>Ces surfaces ne sont comptent pas comme des remises. Ils sont, si possibles, à démolir.</t>
  </si>
  <si>
    <t xml:space="preserve">Surfaces d'accès et de circulation </t>
  </si>
  <si>
    <t xml:space="preserve">Pour les grandes remises (halles), une déduction de 4 m de largeur peut être comptée pour le passage. </t>
  </si>
  <si>
    <t>Eclairage:</t>
  </si>
  <si>
    <t xml:space="preserve">Les remises n’ont, en général, pas de fenêtres. L’éclairage se fait par les ouvertures </t>
  </si>
  <si>
    <t>Remise selon l’utilisation</t>
  </si>
  <si>
    <t xml:space="preserve">Atelier: </t>
  </si>
  <si>
    <t xml:space="preserve"> L’atelier fait partie de la remise et se limite à une surface de 40 m2. Le dépassement de cette surface doit être justifié.  </t>
  </si>
  <si>
    <t>Garage / place de parc pour la famille</t>
  </si>
  <si>
    <t> 2 places de parc sont comprises dans le garage et ne font pas partie de la remise. Dès la 3eme place, on comptabilise dans la remise</t>
  </si>
  <si>
    <t>Bois de chauffage (seulement pour les propres besoins)</t>
  </si>
  <si>
    <t xml:space="preserve">Ne sont pas comptabilisés dans la remise. Le besoin de stockage peut être calculé comme suit : </t>
  </si>
  <si>
    <t xml:space="preserve">1) Besoin de place selon la production de bois de chauffage. On compte, par ha de forêt et année, 7 m3 de bois de chauffage. La surface nécessaire pour l stockage est de 10 m3 Pour le stockage sur 3 ans du bois de chauffe produit par la forêt en propriété la place nécessaire sera donc de 30 m3. Si la hauteur du tas de bois est de 3 m, cela correspond à 10 m2 par ha foret en propre. </t>
  </si>
  <si>
    <t xml:space="preserve">Exploitation forestière:  </t>
  </si>
  <si>
    <t xml:space="preserve">Les machines et outils pour l'exploitation forestière ne justifient pas de surfaces de remise supplémentaire. Des exceptions sont possibles pour des forêts très importantes en rapport à l'exploitation agricole. </t>
  </si>
  <si>
    <t xml:space="preserve">Stockage d'hydrates de carbones (huiles, carburants), de produits chimiques, de produits phytosanitaires et d'autres intrants ne sont pas compris dans les surfaces des remises. </t>
  </si>
  <si>
    <t xml:space="preserve">Comptent comme surface de remise : </t>
  </si>
  <si>
    <t>Fenils pour foin et paille</t>
  </si>
  <si>
    <t xml:space="preserve">Ne comptent pas comme surface de remise mais comme fenils. Des besoins supplémentaires pour ces éléments sont comptés séparément. </t>
  </si>
  <si>
    <t xml:space="preserve">Exploitation de cultures fourragères sans grandes cultures. </t>
  </si>
  <si>
    <t xml:space="preserve">Exploitation mixte: grandes cultures et cultures fourragères. </t>
  </si>
  <si>
    <t xml:space="preserve">Exploitation de grandes cultures sans bétail. </t>
  </si>
  <si>
    <t>+</t>
  </si>
  <si>
    <r>
      <t>Surface nécessaire en remises y compris surfaces restantes  (</t>
    </r>
    <r>
      <rPr>
        <vertAlign val="superscript"/>
        <sz val="11"/>
        <color rgb="FF000000"/>
        <rFont val="Calibri"/>
        <family val="2"/>
        <scheme val="minor"/>
      </rPr>
      <t>1)</t>
    </r>
    <r>
      <rPr>
        <sz val="11"/>
        <color rgb="FF000000"/>
        <rFont val="Calibri"/>
        <family val="2"/>
        <scheme val="minor"/>
      </rPr>
      <t xml:space="preserve"> selon rapport FAT 590</t>
    </r>
  </si>
  <si>
    <r>
      <t>Fabbisogno superficie rimesse e sup. Residua (</t>
    </r>
    <r>
      <rPr>
        <vertAlign val="superscript"/>
        <sz val="11"/>
        <color theme="1"/>
        <rFont val="Calibri"/>
        <family val="2"/>
        <scheme val="minor"/>
      </rPr>
      <t xml:space="preserve">1) </t>
    </r>
    <r>
      <rPr>
        <sz val="11"/>
        <color theme="1"/>
        <rFont val="Calibri"/>
        <family val="2"/>
        <scheme val="minor"/>
      </rPr>
      <t>secondo il rapporto FAT 590</t>
    </r>
  </si>
  <si>
    <r>
      <t>Flächenbedarf Remise inkl. Restflächen (</t>
    </r>
    <r>
      <rPr>
        <vertAlign val="superscript"/>
        <sz val="11"/>
        <color theme="1"/>
        <rFont val="Calibri"/>
        <family val="2"/>
        <scheme val="minor"/>
      </rPr>
      <t>1)</t>
    </r>
    <r>
      <rPr>
        <sz val="11"/>
        <color theme="1"/>
        <rFont val="Calibri"/>
        <family val="2"/>
        <scheme val="minor"/>
      </rPr>
      <t xml:space="preserve"> nach FAT-Bericht 590:</t>
    </r>
  </si>
  <si>
    <r>
      <t>Fläche (</t>
    </r>
    <r>
      <rPr>
        <vertAlign val="superscript"/>
        <sz val="11"/>
        <color theme="1"/>
        <rFont val="Calibri"/>
        <family val="2"/>
        <scheme val="minor"/>
      </rPr>
      <t>2)</t>
    </r>
  </si>
  <si>
    <r>
      <t>Superficie (</t>
    </r>
    <r>
      <rPr>
        <vertAlign val="superscript"/>
        <sz val="11"/>
        <color theme="1"/>
        <rFont val="Calibri"/>
        <family val="2"/>
        <scheme val="minor"/>
      </rPr>
      <t>2)</t>
    </r>
  </si>
  <si>
    <r>
      <t>Surface (</t>
    </r>
    <r>
      <rPr>
        <vertAlign val="superscript"/>
        <sz val="11"/>
        <color rgb="FF000000"/>
        <rFont val="Calibri"/>
        <family val="2"/>
        <scheme val="minor"/>
      </rPr>
      <t>2)</t>
    </r>
  </si>
  <si>
    <t>(1)</t>
  </si>
  <si>
    <t>(2)</t>
  </si>
  <si>
    <t>Type d’exploitation:</t>
  </si>
  <si>
    <t>Adresse</t>
  </si>
  <si>
    <t>(rouge = manque, noir = surplus)</t>
  </si>
  <si>
    <t xml:space="preserve">Surface restante contient les surfaces non utilisables à l’intérieur du bâtiment </t>
  </si>
  <si>
    <t xml:space="preserve">Les remises sont prévues pour les machines et les outils agricoles. Le rapport FAT 590/2002 sert de base à la détermination du besoin en remises d’une exploitation agricole. Pour les petites exploitations, la conformité à zone doit au préalable être examinée. </t>
  </si>
  <si>
    <t xml:space="preserve">Les espaces à l’étage sont considérées comme remises, s’ils sont accessibles avec un tracteur. Les entresols ne sont en général pas considérés comme remises. </t>
  </si>
  <si>
    <t xml:space="preserve">2) Besoin de place selon les besoins en bois de chauffage. Une maison mal isolée nécessite 10 m3 de bois de chauffage par année et par appartement. Pour une durée de stockage de 3 ans, cela correspond à 30 m2 de surface par habitation ou de 10 m2 de surface si la hauteur du tas de bois est de 3 m. </t>
  </si>
  <si>
    <t xml:space="preserve">Hangar à tabac, stockage et prégermination de plantons de pommes de terre, stockage des paloxes, chambre froides, volumes pour des productions particulières. </t>
  </si>
  <si>
    <t xml:space="preserve">La place nécessaire à ce type de production n'est pas comptée dans les surfaces pour remises. </t>
  </si>
  <si>
    <t>Version 2017</t>
  </si>
  <si>
    <t>Versione 2017</t>
  </si>
  <si>
    <t>WÄHLEN SIE HIER IHRE SPRACHE</t>
  </si>
  <si>
    <t>&lt;--</t>
  </si>
  <si>
    <t>Version 1.0 LU</t>
  </si>
  <si>
    <t>Ergänzung lawa 01.07.2023</t>
  </si>
  <si>
    <t>Allgemeine Hinweise: Nur die grau hinterlegten Zellen sind bearbeitbar.</t>
  </si>
  <si>
    <t>Bei Bedarf erhalten Sie weitere Auskünfte bei der Abteilung Landwirtschaft unter der Telefonnummer 041 349 74 00</t>
  </si>
  <si>
    <t>Raumbedarf für Remisen nach FAT-Bericht 590 LAWA</t>
  </si>
  <si>
    <t>Waldbewirtschaftung</t>
  </si>
  <si>
    <r>
      <rPr>
        <sz val="11"/>
        <color rgb="FF000000"/>
        <rFont val="Calibri"/>
        <family val="2"/>
        <scheme val="minor"/>
      </rPr>
      <t xml:space="preserve">Die Geltendmachung von zusätzlichem Flächenbedarf für die </t>
    </r>
    <r>
      <rPr>
        <b/>
        <sz val="11"/>
        <color rgb="FF000000"/>
        <rFont val="Calibri"/>
        <family val="2"/>
        <scheme val="minor"/>
      </rPr>
      <t>Holzlagerung, Futter- und Strohlagerung, Werkstatt, Waschplatz oder Garagenplätze</t>
    </r>
    <r>
      <rPr>
        <sz val="11"/>
        <color rgb="FF000000"/>
        <rFont val="Calibri"/>
        <family val="2"/>
        <scheme val="minor"/>
      </rPr>
      <t xml:space="preserve">, ist gemäss dem Dokument Präzisierungen landwirtschaftliche Baugesuche zulässig. </t>
    </r>
  </si>
  <si>
    <t>Dokument Präzisierungen landwirtschaftliche Baugesuche Kanton Luzern</t>
  </si>
  <si>
    <t>Remisen: Betriebstyp</t>
  </si>
  <si>
    <t xml:space="preserve">Betreffend der Wahl des Betriebstyps sind die Vorgaben gemäss dem Dokument Präzisierungen landwirtschaftliche Baugesuche zu beachten.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</si>
</sst>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36" x14ac:knownFonts="1">
    <font>
      <sz val="11"/>
      <color theme="1"/>
      <name val="Calibri"/>
      <family val="2"/>
      <scheme val="minor"/>
    </font>
    <font>
      <sz val="11"/>
      <color indexed="8"/>
      <name val="Calibri"/>
      <family val="2"/>
    </font>
    <font>
      <sz val="8"/>
      <name val="Calibri"/>
      <family val="2"/>
    </font>
    <font>
      <sz val="11"/>
      <color indexed="9"/>
      <name val="Calibri"/>
      <family val="2"/>
    </font>
    <font>
      <b/>
      <sz val="11"/>
      <color indexed="9"/>
      <name val="Calibri"/>
      <family val="2"/>
    </font>
    <font>
      <sz val="11"/>
      <color indexed="8"/>
      <name val="Calibri"/>
      <family val="2"/>
    </font>
    <font>
      <sz val="11"/>
      <color indexed="43"/>
      <name val="Calibri"/>
      <family val="2"/>
    </font>
    <font>
      <sz val="11"/>
      <name val="Calibri"/>
      <family val="2"/>
    </font>
    <font>
      <sz val="8"/>
      <color indexed="8"/>
      <name val="Calibri"/>
      <family val="2"/>
    </font>
    <font>
      <b/>
      <sz val="11"/>
      <color indexed="10"/>
      <name val="Calibri"/>
      <family val="2"/>
    </font>
    <font>
      <b/>
      <sz val="11"/>
      <color indexed="8"/>
      <name val="Calibri"/>
      <family val="2"/>
    </font>
    <font>
      <b/>
      <sz val="12"/>
      <color indexed="9"/>
      <name val="Calibri"/>
      <family val="2"/>
    </font>
    <font>
      <b/>
      <sz val="12"/>
      <color indexed="8"/>
      <name val="Calibri"/>
      <family val="2"/>
    </font>
    <font>
      <sz val="10"/>
      <color indexed="8"/>
      <name val="Calibri"/>
      <family val="2"/>
    </font>
    <font>
      <b/>
      <sz val="10"/>
      <color indexed="8"/>
      <name val="Calibri"/>
      <family val="2"/>
    </font>
    <font>
      <b/>
      <sz val="10"/>
      <color indexed="8"/>
      <name val="Calibri"/>
      <family val="2"/>
    </font>
    <font>
      <b/>
      <sz val="14"/>
      <color indexed="8"/>
      <name val="Calibri"/>
      <family val="2"/>
    </font>
    <font>
      <sz val="14"/>
      <color indexed="8"/>
      <name val="Calibri"/>
      <family val="2"/>
    </font>
    <font>
      <vertAlign val="superscript"/>
      <sz val="11"/>
      <color indexed="8"/>
      <name val="Calibri"/>
      <family val="2"/>
    </font>
    <font>
      <b/>
      <vertAlign val="superscript"/>
      <sz val="12"/>
      <color indexed="8"/>
      <name val="Calibri"/>
      <family val="2"/>
    </font>
    <font>
      <sz val="11"/>
      <color theme="1"/>
      <name val="Calibri"/>
      <family val="2"/>
    </font>
    <font>
      <sz val="11"/>
      <color rgb="FF000000"/>
      <name val="Calibri"/>
      <family val="2"/>
      <scheme val="minor"/>
    </font>
    <font>
      <b/>
      <sz val="11"/>
      <color rgb="FF000000"/>
      <name val="Calibri"/>
      <family val="2"/>
      <scheme val="minor"/>
    </font>
    <font>
      <b/>
      <u/>
      <sz val="14"/>
      <color rgb="FF000000"/>
      <name val="Calibri"/>
      <family val="2"/>
      <scheme val="minor"/>
    </font>
    <font>
      <sz val="14"/>
      <color theme="1"/>
      <name val="Calibri"/>
      <family val="2"/>
      <scheme val="minor"/>
    </font>
    <font>
      <sz val="11"/>
      <name val="Calibri"/>
      <family val="2"/>
      <scheme val="minor"/>
    </font>
    <font>
      <sz val="11"/>
      <color rgb="FFA1A1A1"/>
      <name val="Calibri"/>
      <family val="2"/>
    </font>
    <font>
      <sz val="14"/>
      <color rgb="FFA1A1A1"/>
      <name val="Calibri"/>
      <family val="2"/>
    </font>
    <font>
      <sz val="11"/>
      <color rgb="FFA4A4A4"/>
      <name val="Calibri"/>
      <family val="2"/>
    </font>
    <font>
      <sz val="12"/>
      <color indexed="8"/>
      <name val="Calibri"/>
      <family val="2"/>
    </font>
    <font>
      <vertAlign val="superscript"/>
      <sz val="11"/>
      <color theme="1"/>
      <name val="Calibri"/>
      <family val="2"/>
      <scheme val="minor"/>
    </font>
    <font>
      <vertAlign val="superscript"/>
      <sz val="11"/>
      <color rgb="FF000000"/>
      <name val="Calibri"/>
      <family val="2"/>
      <scheme val="minor"/>
    </font>
    <font>
      <sz val="11"/>
      <color rgb="FFFF0000"/>
      <name val="Calibri"/>
      <family val="2"/>
    </font>
    <font>
      <b/>
      <sz val="10"/>
      <color rgb="FFFF0000"/>
      <name val="Calibri"/>
      <family val="2"/>
    </font>
    <font>
      <b/>
      <sz val="11"/>
      <color rgb="FFFF0000"/>
      <name val="Calibri"/>
      <family val="2"/>
    </font>
    <font>
      <u/>
      <sz val="11"/>
      <color theme="10"/>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BDDA74"/>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rgb="FFA4A4A4"/>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5" fillId="0" borderId="0" applyNumberFormat="0" applyFill="0" applyBorder="0" applyAlignment="0" applyProtection="0"/>
  </cellStyleXfs>
  <cellXfs count="188">
    <xf numFmtId="0" fontId="0" fillId="0" borderId="0" xfId="0"/>
    <xf numFmtId="0" fontId="5" fillId="2" borderId="0" xfId="0" applyFont="1" applyFill="1" applyProtection="1">
      <protection hidden="1"/>
    </xf>
    <xf numFmtId="0" fontId="3" fillId="2" borderId="0" xfId="0" applyFont="1" applyFill="1" applyProtection="1">
      <protection hidden="1"/>
    </xf>
    <xf numFmtId="0" fontId="3" fillId="0" borderId="0" xfId="0" applyFont="1" applyFill="1" applyProtection="1">
      <protection hidden="1"/>
    </xf>
    <xf numFmtId="0" fontId="6" fillId="0" borderId="0" xfId="0" applyFont="1" applyFill="1" applyProtection="1">
      <protection hidden="1"/>
    </xf>
    <xf numFmtId="0" fontId="5" fillId="0" borderId="0" xfId="0" applyFont="1" applyProtection="1">
      <protection hidden="1"/>
    </xf>
    <xf numFmtId="0" fontId="7" fillId="0" borderId="0" xfId="0" applyFont="1" applyFill="1" applyProtection="1">
      <protection hidden="1"/>
    </xf>
    <xf numFmtId="0" fontId="5" fillId="2" borderId="1" xfId="0" applyFont="1" applyFill="1" applyBorder="1" applyProtection="1">
      <protection hidden="1"/>
    </xf>
    <xf numFmtId="0" fontId="5" fillId="2" borderId="2" xfId="0" applyFont="1" applyFill="1" applyBorder="1" applyProtection="1">
      <protection hidden="1"/>
    </xf>
    <xf numFmtId="0" fontId="5" fillId="2" borderId="0" xfId="0" applyFont="1" applyFill="1" applyBorder="1" applyAlignment="1" applyProtection="1">
      <alignment horizontal="center"/>
      <protection hidden="1"/>
    </xf>
    <xf numFmtId="0" fontId="5" fillId="2" borderId="3" xfId="0" applyFont="1" applyFill="1" applyBorder="1" applyAlignment="1" applyProtection="1">
      <alignment horizontal="center"/>
      <protection hidden="1"/>
    </xf>
    <xf numFmtId="0" fontId="5" fillId="2" borderId="4" xfId="0" applyFont="1" applyFill="1" applyBorder="1" applyProtection="1">
      <protection hidden="1"/>
    </xf>
    <xf numFmtId="0" fontId="5" fillId="2" borderId="0" xfId="0" applyFont="1" applyFill="1" applyBorder="1" applyProtection="1">
      <protection hidden="1"/>
    </xf>
    <xf numFmtId="0" fontId="5" fillId="2" borderId="3" xfId="0" applyFont="1" applyFill="1" applyBorder="1" applyProtection="1">
      <protection hidden="1"/>
    </xf>
    <xf numFmtId="0" fontId="5" fillId="2" borderId="5" xfId="0" applyFont="1" applyFill="1" applyBorder="1" applyProtection="1">
      <protection hidden="1"/>
    </xf>
    <xf numFmtId="0" fontId="5" fillId="2" borderId="6" xfId="0" applyFont="1" applyFill="1" applyBorder="1" applyProtection="1">
      <protection hidden="1"/>
    </xf>
    <xf numFmtId="0" fontId="5" fillId="2" borderId="6" xfId="0" applyFont="1" applyFill="1" applyBorder="1" applyAlignment="1" applyProtection="1">
      <alignment horizontal="left"/>
      <protection hidden="1"/>
    </xf>
    <xf numFmtId="0" fontId="5" fillId="2" borderId="7" xfId="0" applyFont="1" applyFill="1" applyBorder="1" applyProtection="1">
      <protection hidden="1"/>
    </xf>
    <xf numFmtId="0" fontId="9" fillId="2" borderId="0" xfId="0" applyFont="1" applyFill="1" applyBorder="1" applyProtection="1">
      <protection hidden="1"/>
    </xf>
    <xf numFmtId="0" fontId="10" fillId="2" borderId="0" xfId="0" applyFont="1" applyFill="1" applyBorder="1" applyAlignment="1" applyProtection="1">
      <alignment horizontal="left"/>
      <protection hidden="1"/>
    </xf>
    <xf numFmtId="0" fontId="11" fillId="2" borderId="0" xfId="0" applyFont="1" applyFill="1" applyProtection="1">
      <protection hidden="1"/>
    </xf>
    <xf numFmtId="0" fontId="10" fillId="2" borderId="6" xfId="0" applyFont="1" applyFill="1" applyBorder="1" applyProtection="1">
      <protection hidden="1"/>
    </xf>
    <xf numFmtId="0" fontId="5" fillId="2" borderId="6" xfId="0" applyFont="1" applyFill="1" applyBorder="1" applyAlignment="1" applyProtection="1">
      <alignment horizontal="right"/>
      <protection hidden="1"/>
    </xf>
    <xf numFmtId="0" fontId="4" fillId="2" borderId="0" xfId="0" applyFont="1" applyFill="1" applyProtection="1">
      <protection hidden="1"/>
    </xf>
    <xf numFmtId="0" fontId="11" fillId="0" borderId="0" xfId="0" applyFont="1" applyFill="1" applyProtection="1">
      <protection hidden="1"/>
    </xf>
    <xf numFmtId="0" fontId="10" fillId="2" borderId="4" xfId="0" applyFont="1" applyFill="1" applyBorder="1" applyAlignment="1" applyProtection="1">
      <protection hidden="1"/>
    </xf>
    <xf numFmtId="0" fontId="10" fillId="2" borderId="0" xfId="0" applyFont="1" applyFill="1" applyBorder="1" applyAlignment="1" applyProtection="1">
      <protection hidden="1"/>
    </xf>
    <xf numFmtId="0" fontId="12" fillId="2" borderId="0" xfId="0" applyFont="1" applyFill="1" applyBorder="1" applyAlignment="1" applyProtection="1">
      <alignment horizontal="left"/>
      <protection hidden="1"/>
    </xf>
    <xf numFmtId="0" fontId="12" fillId="2" borderId="0" xfId="0" applyFont="1" applyFill="1" applyBorder="1" applyAlignment="1" applyProtection="1">
      <alignment horizontal="right"/>
      <protection hidden="1"/>
    </xf>
    <xf numFmtId="0" fontId="13" fillId="2" borderId="4" xfId="0" applyFont="1" applyFill="1" applyBorder="1" applyProtection="1">
      <protection hidden="1"/>
    </xf>
    <xf numFmtId="0" fontId="10" fillId="2" borderId="0" xfId="0" applyFont="1" applyFill="1" applyBorder="1" applyAlignment="1" applyProtection="1">
      <alignment horizontal="right"/>
      <protection hidden="1"/>
    </xf>
    <xf numFmtId="0" fontId="5" fillId="2" borderId="3" xfId="0" applyFont="1" applyFill="1" applyBorder="1" applyAlignment="1" applyProtection="1">
      <alignment horizontal="right"/>
      <protection hidden="1"/>
    </xf>
    <xf numFmtId="0" fontId="3" fillId="2" borderId="0" xfId="0" applyFont="1" applyFill="1" applyAlignment="1" applyProtection="1">
      <alignment horizontal="center"/>
      <protection hidden="1"/>
    </xf>
    <xf numFmtId="0" fontId="10" fillId="2" borderId="3" xfId="0" applyFont="1" applyFill="1" applyBorder="1" applyAlignment="1" applyProtection="1">
      <alignment horizontal="left"/>
      <protection hidden="1"/>
    </xf>
    <xf numFmtId="0" fontId="10" fillId="2" borderId="8" xfId="0" applyFont="1" applyFill="1" applyBorder="1" applyAlignment="1" applyProtection="1">
      <alignment horizontal="center"/>
      <protection hidden="1"/>
    </xf>
    <xf numFmtId="0" fontId="10" fillId="2" borderId="3" xfId="0" applyFont="1" applyFill="1" applyBorder="1" applyAlignment="1" applyProtection="1">
      <alignment horizontal="center"/>
      <protection hidden="1"/>
    </xf>
    <xf numFmtId="0" fontId="10" fillId="2" borderId="4" xfId="0" applyFont="1" applyFill="1" applyBorder="1" applyAlignment="1" applyProtection="1">
      <alignment horizontal="left"/>
      <protection hidden="1"/>
    </xf>
    <xf numFmtId="0" fontId="5" fillId="2" borderId="8" xfId="0" applyFont="1" applyFill="1" applyBorder="1" applyProtection="1">
      <protection hidden="1"/>
    </xf>
    <xf numFmtId="0" fontId="5" fillId="2" borderId="8" xfId="0" applyFont="1" applyFill="1" applyBorder="1" applyAlignment="1" applyProtection="1">
      <alignment horizontal="center"/>
      <protection hidden="1"/>
    </xf>
    <xf numFmtId="1" fontId="10" fillId="2" borderId="3" xfId="0" applyNumberFormat="1" applyFont="1" applyFill="1" applyBorder="1" applyAlignment="1" applyProtection="1">
      <alignment horizontal="center"/>
      <protection hidden="1"/>
    </xf>
    <xf numFmtId="1" fontId="5" fillId="2" borderId="3" xfId="0" applyNumberFormat="1" applyFont="1" applyFill="1" applyBorder="1" applyAlignment="1" applyProtection="1">
      <alignment horizontal="center"/>
      <protection hidden="1"/>
    </xf>
    <xf numFmtId="49" fontId="10" fillId="2" borderId="6" xfId="0" applyNumberFormat="1" applyFont="1" applyFill="1" applyBorder="1" applyAlignment="1" applyProtection="1">
      <alignment horizontal="left"/>
      <protection hidden="1"/>
    </xf>
    <xf numFmtId="0" fontId="5" fillId="2" borderId="6" xfId="0" applyFont="1" applyFill="1" applyBorder="1" applyAlignment="1" applyProtection="1">
      <alignment horizontal="center"/>
      <protection hidden="1"/>
    </xf>
    <xf numFmtId="0" fontId="10" fillId="2" borderId="7" xfId="0" applyFont="1" applyFill="1" applyBorder="1" applyAlignment="1" applyProtection="1">
      <alignment horizontal="center"/>
      <protection hidden="1"/>
    </xf>
    <xf numFmtId="0" fontId="5" fillId="2" borderId="2" xfId="0" applyFont="1" applyFill="1" applyBorder="1" applyAlignment="1" applyProtection="1">
      <alignment horizontal="center"/>
      <protection hidden="1"/>
    </xf>
    <xf numFmtId="164" fontId="10" fillId="2" borderId="3" xfId="0" applyNumberFormat="1" applyFont="1" applyFill="1" applyBorder="1" applyAlignment="1" applyProtection="1">
      <alignment horizontal="center"/>
      <protection hidden="1"/>
    </xf>
    <xf numFmtId="14" fontId="5" fillId="2" borderId="0" xfId="0" applyNumberFormat="1" applyFont="1" applyFill="1" applyBorder="1" applyAlignment="1" applyProtection="1">
      <alignment horizontal="left"/>
      <protection hidden="1"/>
    </xf>
    <xf numFmtId="0" fontId="3" fillId="0" borderId="0" xfId="0" applyFont="1" applyProtection="1">
      <protection hidden="1"/>
    </xf>
    <xf numFmtId="0" fontId="7" fillId="2" borderId="0" xfId="0" applyFont="1" applyFill="1" applyProtection="1">
      <protection hidden="1"/>
    </xf>
    <xf numFmtId="0" fontId="3" fillId="2" borderId="0" xfId="0" applyFont="1" applyFill="1" applyBorder="1" applyProtection="1">
      <protection hidden="1"/>
    </xf>
    <xf numFmtId="0" fontId="0" fillId="0" borderId="0" xfId="0" applyAlignment="1">
      <alignment horizontal="right"/>
    </xf>
    <xf numFmtId="0" fontId="5" fillId="2" borderId="9" xfId="0" applyFont="1" applyFill="1" applyBorder="1" applyProtection="1">
      <protection hidden="1"/>
    </xf>
    <xf numFmtId="0" fontId="9" fillId="2" borderId="1" xfId="0" applyFont="1" applyFill="1" applyBorder="1" applyProtection="1">
      <protection hidden="1"/>
    </xf>
    <xf numFmtId="0" fontId="17" fillId="2" borderId="0" xfId="0" applyFont="1" applyFill="1" applyAlignment="1">
      <alignment horizontal="left" vertical="top"/>
    </xf>
    <xf numFmtId="1" fontId="5" fillId="2" borderId="0" xfId="0" applyNumberFormat="1" applyFont="1" applyFill="1" applyBorder="1" applyAlignment="1" applyProtection="1">
      <alignment horizontal="center"/>
      <protection hidden="1"/>
    </xf>
    <xf numFmtId="164" fontId="10" fillId="2" borderId="0" xfId="0" applyNumberFormat="1" applyFont="1" applyFill="1" applyBorder="1" applyAlignment="1" applyProtection="1">
      <alignment horizontal="center"/>
      <protection hidden="1"/>
    </xf>
    <xf numFmtId="49" fontId="10" fillId="3" borderId="12" xfId="0" applyNumberFormat="1" applyFont="1" applyFill="1" applyBorder="1" applyAlignment="1" applyProtection="1">
      <alignment horizontal="center"/>
      <protection locked="0" hidden="1"/>
    </xf>
    <xf numFmtId="0" fontId="5" fillId="3" borderId="12" xfId="0" applyFont="1" applyFill="1" applyBorder="1" applyAlignment="1" applyProtection="1">
      <alignment horizontal="center"/>
      <protection locked="0" hidden="1"/>
    </xf>
    <xf numFmtId="49" fontId="5" fillId="2" borderId="13" xfId="0" applyNumberFormat="1" applyFont="1" applyFill="1" applyBorder="1" applyAlignment="1" applyProtection="1">
      <alignment horizontal="right"/>
      <protection hidden="1"/>
    </xf>
    <xf numFmtId="0" fontId="10" fillId="2" borderId="6" xfId="0" applyFont="1" applyFill="1" applyBorder="1" applyAlignment="1" applyProtection="1">
      <alignment horizontal="center"/>
      <protection hidden="1"/>
    </xf>
    <xf numFmtId="1" fontId="12" fillId="2" borderId="3" xfId="0" applyNumberFormat="1" applyFont="1" applyFill="1" applyBorder="1" applyAlignment="1" applyProtection="1">
      <alignment horizontal="center"/>
      <protection hidden="1"/>
    </xf>
    <xf numFmtId="0" fontId="0" fillId="2" borderId="0" xfId="0" applyFill="1" applyAlignment="1">
      <alignment horizontal="left" vertical="top"/>
    </xf>
    <xf numFmtId="0" fontId="15" fillId="2" borderId="0" xfId="0" applyFont="1" applyFill="1" applyAlignment="1">
      <alignment horizontal="right" vertical="top"/>
    </xf>
    <xf numFmtId="0" fontId="0" fillId="2" borderId="0" xfId="0" applyFill="1" applyAlignment="1">
      <alignment horizontal="right"/>
    </xf>
    <xf numFmtId="0" fontId="5" fillId="0" borderId="0" xfId="0" applyFont="1" applyFill="1" applyProtection="1">
      <protection hidden="1"/>
    </xf>
    <xf numFmtId="0" fontId="10" fillId="2" borderId="0" xfId="0" applyFont="1" applyFill="1" applyBorder="1" applyProtection="1">
      <protection hidden="1"/>
    </xf>
    <xf numFmtId="0" fontId="4" fillId="2" borderId="0" xfId="0" applyFont="1" applyFill="1" applyBorder="1" applyAlignment="1" applyProtection="1">
      <alignment horizontal="left"/>
      <protection hidden="1"/>
    </xf>
    <xf numFmtId="0" fontId="10" fillId="2" borderId="12" xfId="0" applyFont="1" applyFill="1" applyBorder="1" applyAlignment="1" applyProtection="1">
      <alignment horizontal="left"/>
      <protection hidden="1"/>
    </xf>
    <xf numFmtId="0" fontId="10" fillId="2" borderId="17" xfId="0" applyFont="1" applyFill="1" applyBorder="1" applyAlignment="1" applyProtection="1">
      <alignment horizontal="left"/>
      <protection hidden="1"/>
    </xf>
    <xf numFmtId="49" fontId="10" fillId="2" borderId="0" xfId="0" applyNumberFormat="1" applyFont="1" applyFill="1" applyBorder="1" applyAlignment="1" applyProtection="1">
      <alignment horizontal="left"/>
      <protection hidden="1"/>
    </xf>
    <xf numFmtId="0" fontId="10" fillId="2" borderId="0" xfId="0" applyFont="1" applyFill="1" applyBorder="1" applyAlignment="1" applyProtection="1">
      <alignment horizontal="center"/>
      <protection hidden="1"/>
    </xf>
    <xf numFmtId="0" fontId="5" fillId="4" borderId="4" xfId="0" applyFont="1" applyFill="1" applyBorder="1" applyAlignment="1" applyProtection="1">
      <alignment horizontal="left"/>
      <protection locked="0" hidden="1"/>
    </xf>
    <xf numFmtId="0" fontId="1" fillId="2" borderId="16" xfId="0" applyFont="1" applyFill="1" applyBorder="1" applyAlignment="1" applyProtection="1">
      <alignment horizontal="left"/>
      <protection hidden="1"/>
    </xf>
    <xf numFmtId="0" fontId="1" fillId="2" borderId="12" xfId="0" applyFont="1" applyFill="1" applyBorder="1" applyAlignment="1" applyProtection="1">
      <alignment horizontal="left"/>
      <protection hidden="1"/>
    </xf>
    <xf numFmtId="0" fontId="10" fillId="2" borderId="4" xfId="0" applyFont="1" applyFill="1" applyBorder="1" applyProtection="1">
      <protection hidden="1"/>
    </xf>
    <xf numFmtId="0" fontId="1" fillId="3" borderId="12" xfId="0" applyFont="1" applyFill="1" applyBorder="1" applyAlignment="1" applyProtection="1">
      <alignment horizontal="center"/>
      <protection locked="0" hidden="1"/>
    </xf>
    <xf numFmtId="0" fontId="1" fillId="2" borderId="8" xfId="0" applyFont="1" applyFill="1" applyBorder="1" applyAlignment="1" applyProtection="1">
      <alignment horizontal="center"/>
      <protection hidden="1"/>
    </xf>
    <xf numFmtId="0" fontId="0" fillId="0" borderId="0" xfId="0" applyAlignment="1">
      <alignment wrapText="1"/>
    </xf>
    <xf numFmtId="0" fontId="22" fillId="4" borderId="0" xfId="0" applyFont="1" applyFill="1"/>
    <xf numFmtId="0" fontId="5" fillId="4" borderId="0" xfId="0" applyFont="1" applyFill="1" applyProtection="1">
      <protection hidden="1"/>
    </xf>
    <xf numFmtId="0" fontId="3" fillId="4" borderId="0" xfId="0" applyFont="1" applyFill="1" applyProtection="1">
      <protection hidden="1"/>
    </xf>
    <xf numFmtId="0" fontId="21" fillId="4" borderId="0" xfId="0" applyFont="1" applyFill="1" applyAlignment="1">
      <alignment wrapText="1"/>
    </xf>
    <xf numFmtId="0" fontId="0" fillId="4" borderId="0" xfId="0" applyFill="1" applyAlignment="1"/>
    <xf numFmtId="1" fontId="10" fillId="5" borderId="15" xfId="0" applyNumberFormat="1" applyFont="1" applyFill="1" applyBorder="1" applyAlignment="1" applyProtection="1">
      <alignment horizontal="center"/>
      <protection hidden="1"/>
    </xf>
    <xf numFmtId="1" fontId="12" fillId="5" borderId="14" xfId="0" applyNumberFormat="1" applyFont="1" applyFill="1" applyBorder="1" applyAlignment="1" applyProtection="1">
      <alignment horizontal="center"/>
      <protection hidden="1"/>
    </xf>
    <xf numFmtId="1" fontId="10" fillId="5" borderId="14" xfId="0" applyNumberFormat="1" applyFont="1" applyFill="1" applyBorder="1" applyAlignment="1" applyProtection="1">
      <alignment horizontal="center"/>
      <protection hidden="1"/>
    </xf>
    <xf numFmtId="164" fontId="10" fillId="5" borderId="14" xfId="0" applyNumberFormat="1" applyFont="1" applyFill="1" applyBorder="1" applyAlignment="1" applyProtection="1">
      <alignment horizontal="center"/>
      <protection hidden="1"/>
    </xf>
    <xf numFmtId="0" fontId="25" fillId="0" borderId="0" xfId="0" applyFont="1" applyFill="1" applyAlignment="1">
      <alignment horizontal="right"/>
    </xf>
    <xf numFmtId="1" fontId="12" fillId="0" borderId="0" xfId="0" applyNumberFormat="1" applyFont="1" applyFill="1" applyBorder="1" applyAlignment="1" applyProtection="1">
      <alignment horizontal="center"/>
      <protection hidden="1"/>
    </xf>
    <xf numFmtId="0" fontId="1" fillId="4" borderId="0" xfId="0" applyFont="1" applyFill="1" applyProtection="1">
      <protection hidden="1"/>
    </xf>
    <xf numFmtId="49" fontId="5" fillId="2" borderId="4" xfId="0" applyNumberFormat="1" applyFont="1" applyFill="1" applyBorder="1" applyAlignment="1" applyProtection="1">
      <alignment horizontal="right"/>
      <protection hidden="1"/>
    </xf>
    <xf numFmtId="0" fontId="5" fillId="0" borderId="0" xfId="0" applyFont="1" applyFill="1" applyBorder="1" applyAlignment="1" applyProtection="1">
      <alignment horizontal="center"/>
      <protection locked="0" hidden="1"/>
    </xf>
    <xf numFmtId="0" fontId="1" fillId="0" borderId="0" xfId="0" applyFont="1" applyFill="1" applyProtection="1">
      <protection hidden="1"/>
    </xf>
    <xf numFmtId="0" fontId="1" fillId="0" borderId="0" xfId="0" applyFont="1" applyProtection="1">
      <protection hidden="1"/>
    </xf>
    <xf numFmtId="0" fontId="10" fillId="2" borderId="0" xfId="0" applyFont="1" applyFill="1" applyBorder="1" applyAlignment="1" applyProtection="1">
      <alignment horizontal="right"/>
      <protection hidden="1"/>
    </xf>
    <xf numFmtId="0" fontId="1" fillId="2" borderId="0" xfId="0" applyFont="1" applyFill="1" applyBorder="1" applyAlignment="1" applyProtection="1">
      <alignment horizontal="right"/>
      <protection hidden="1"/>
    </xf>
    <xf numFmtId="1" fontId="1" fillId="3" borderId="12" xfId="0" applyNumberFormat="1" applyFont="1" applyFill="1" applyBorder="1" applyAlignment="1" applyProtection="1">
      <alignment horizontal="center"/>
      <protection locked="0" hidden="1"/>
    </xf>
    <xf numFmtId="0" fontId="26" fillId="0" borderId="0" xfId="0" applyFont="1" applyFill="1" applyAlignment="1">
      <alignment horizontal="left" vertical="top"/>
    </xf>
    <xf numFmtId="0" fontId="26" fillId="0" borderId="0" xfId="0" applyFont="1" applyFill="1" applyProtection="1">
      <protection hidden="1"/>
    </xf>
    <xf numFmtId="0" fontId="26" fillId="4" borderId="0" xfId="0" applyFont="1" applyFill="1" applyProtection="1">
      <protection hidden="1"/>
    </xf>
    <xf numFmtId="0" fontId="26" fillId="4" borderId="0" xfId="0" applyFont="1" applyFill="1" applyAlignment="1" applyProtection="1">
      <alignment horizontal="center"/>
      <protection hidden="1"/>
    </xf>
    <xf numFmtId="0" fontId="26" fillId="0" borderId="0" xfId="0" applyFont="1" applyFill="1" applyAlignment="1" applyProtection="1">
      <alignment horizontal="center"/>
      <protection hidden="1"/>
    </xf>
    <xf numFmtId="0" fontId="27" fillId="0" borderId="0" xfId="0" applyFont="1" applyFill="1" applyAlignment="1">
      <alignment horizontal="left" vertical="top"/>
    </xf>
    <xf numFmtId="1" fontId="26" fillId="0" borderId="0" xfId="0" applyNumberFormat="1" applyFont="1" applyFill="1" applyAlignment="1" applyProtection="1">
      <alignment horizontal="center"/>
      <protection hidden="1"/>
    </xf>
    <xf numFmtId="0" fontId="0" fillId="0" borderId="0" xfId="0" applyAlignment="1">
      <alignment wrapText="1"/>
    </xf>
    <xf numFmtId="0" fontId="5" fillId="2" borderId="2"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7" fillId="4" borderId="0" xfId="0" applyFont="1" applyFill="1" applyProtection="1">
      <protection hidden="1"/>
    </xf>
    <xf numFmtId="1" fontId="7" fillId="4" borderId="0" xfId="0" applyNumberFormat="1" applyFont="1" applyFill="1" applyAlignment="1" applyProtection="1">
      <alignment horizontal="center"/>
      <protection hidden="1"/>
    </xf>
    <xf numFmtId="1" fontId="7" fillId="0" borderId="0" xfId="0" applyNumberFormat="1" applyFont="1" applyFill="1" applyAlignment="1" applyProtection="1">
      <alignment horizontal="center"/>
      <protection hidden="1"/>
    </xf>
    <xf numFmtId="0" fontId="28" fillId="4" borderId="0" xfId="0" applyFont="1" applyFill="1" applyAlignment="1" applyProtection="1">
      <alignment horizontal="center"/>
      <protection hidden="1"/>
    </xf>
    <xf numFmtId="0" fontId="0" fillId="0" borderId="0" xfId="0" applyAlignment="1">
      <alignment wrapText="1"/>
    </xf>
    <xf numFmtId="2" fontId="29" fillId="3" borderId="10" xfId="0" applyNumberFormat="1" applyFont="1" applyFill="1" applyBorder="1" applyAlignment="1" applyProtection="1">
      <alignment horizontal="center"/>
      <protection locked="0" hidden="1"/>
    </xf>
    <xf numFmtId="0" fontId="1" fillId="3" borderId="11" xfId="0" applyFont="1" applyFill="1" applyBorder="1" applyProtection="1">
      <protection hidden="1"/>
    </xf>
    <xf numFmtId="0" fontId="0" fillId="6" borderId="34" xfId="0" applyFill="1" applyBorder="1" applyAlignment="1">
      <alignment wrapText="1"/>
    </xf>
    <xf numFmtId="0" fontId="0" fillId="7" borderId="34" xfId="0" applyFill="1" applyBorder="1" applyAlignment="1">
      <alignment wrapText="1"/>
    </xf>
    <xf numFmtId="0" fontId="21" fillId="0" borderId="0" xfId="0" applyFont="1" applyAlignment="1">
      <alignment wrapText="1"/>
    </xf>
    <xf numFmtId="0" fontId="21" fillId="0" borderId="0" xfId="0" applyFont="1" applyAlignment="1">
      <alignment vertical="center" wrapText="1"/>
    </xf>
    <xf numFmtId="0" fontId="0" fillId="4" borderId="34" xfId="0" applyFill="1" applyBorder="1" applyAlignment="1">
      <alignment wrapText="1"/>
    </xf>
    <xf numFmtId="0" fontId="0" fillId="0" borderId="0" xfId="0" applyFill="1"/>
    <xf numFmtId="49" fontId="13" fillId="2" borderId="2" xfId="0" applyNumberFormat="1" applyFont="1" applyFill="1" applyBorder="1" applyAlignment="1" applyProtection="1">
      <alignment horizontal="right" vertical="top"/>
      <protection hidden="1"/>
    </xf>
    <xf numFmtId="49" fontId="13" fillId="2" borderId="0" xfId="0" applyNumberFormat="1" applyFont="1" applyFill="1" applyBorder="1" applyAlignment="1" applyProtection="1">
      <alignment horizontal="right" vertical="top"/>
      <protection hidden="1"/>
    </xf>
    <xf numFmtId="0" fontId="32" fillId="0" borderId="0" xfId="0" applyFont="1" applyFill="1" applyProtection="1">
      <protection hidden="1"/>
    </xf>
    <xf numFmtId="0" fontId="33" fillId="9" borderId="20" xfId="0" applyFont="1" applyFill="1" applyBorder="1" applyProtection="1">
      <protection locked="0" hidden="1"/>
    </xf>
    <xf numFmtId="0" fontId="34" fillId="8" borderId="0" xfId="0" applyFont="1" applyFill="1" applyProtection="1">
      <protection hidden="1"/>
    </xf>
    <xf numFmtId="0" fontId="35" fillId="4" borderId="0" xfId="1" applyFill="1" applyAlignment="1">
      <alignment horizontal="left" wrapText="1"/>
    </xf>
    <xf numFmtId="49" fontId="10" fillId="3" borderId="20" xfId="0" applyNumberFormat="1" applyFont="1" applyFill="1" applyBorder="1" applyAlignment="1" applyProtection="1">
      <alignment horizontal="left"/>
      <protection locked="0" hidden="1"/>
    </xf>
    <xf numFmtId="49" fontId="10" fillId="3" borderId="21" xfId="0" applyNumberFormat="1" applyFont="1" applyFill="1" applyBorder="1" applyAlignment="1" applyProtection="1">
      <alignment horizontal="left"/>
      <protection locked="0" hidden="1"/>
    </xf>
    <xf numFmtId="0" fontId="10" fillId="2" borderId="0" xfId="0" applyNumberFormat="1" applyFont="1" applyFill="1" applyBorder="1" applyAlignment="1" applyProtection="1">
      <alignment horizontal="right"/>
      <protection hidden="1"/>
    </xf>
    <xf numFmtId="0" fontId="0" fillId="0" borderId="0" xfId="0" applyNumberFormat="1" applyAlignment="1">
      <alignment horizontal="right"/>
    </xf>
    <xf numFmtId="0" fontId="5" fillId="2" borderId="31"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49" fontId="10" fillId="3" borderId="21" xfId="0" applyNumberFormat="1" applyFont="1" applyFill="1" applyBorder="1" applyAlignment="1" applyProtection="1">
      <protection locked="0" hidden="1"/>
    </xf>
    <xf numFmtId="49" fontId="10" fillId="3" borderId="24" xfId="0" applyNumberFormat="1" applyFont="1" applyFill="1" applyBorder="1" applyAlignment="1" applyProtection="1">
      <protection locked="0" hidden="1"/>
    </xf>
    <xf numFmtId="49" fontId="10" fillId="3" borderId="25" xfId="0" applyNumberFormat="1" applyFont="1" applyFill="1" applyBorder="1" applyAlignment="1" applyProtection="1">
      <protection locked="0" hidden="1"/>
    </xf>
    <xf numFmtId="0" fontId="13" fillId="2" borderId="0" xfId="0" applyFont="1" applyFill="1" applyBorder="1" applyAlignment="1" applyProtection="1">
      <alignment horizontal="left" wrapText="1"/>
      <protection hidden="1"/>
    </xf>
    <xf numFmtId="0" fontId="10" fillId="2" borderId="0" xfId="0" applyFont="1" applyFill="1" applyBorder="1" applyAlignment="1" applyProtection="1">
      <alignment horizontal="right"/>
      <protection hidden="1"/>
    </xf>
    <xf numFmtId="0" fontId="0" fillId="0" borderId="0" xfId="0" applyAlignment="1">
      <alignment horizontal="right"/>
    </xf>
    <xf numFmtId="0" fontId="5" fillId="2" borderId="0" xfId="0" applyFont="1" applyFill="1" applyBorder="1" applyAlignment="1" applyProtection="1">
      <protection hidden="1"/>
    </xf>
    <xf numFmtId="0" fontId="0" fillId="0" borderId="0" xfId="0" applyAlignment="1"/>
    <xf numFmtId="0" fontId="0" fillId="4" borderId="0" xfId="0" applyFill="1" applyAlignment="1">
      <alignment horizontal="right"/>
    </xf>
    <xf numFmtId="0" fontId="5" fillId="2" borderId="22" xfId="0" applyFont="1" applyFill="1" applyBorder="1" applyAlignment="1" applyProtection="1">
      <protection hidden="1"/>
    </xf>
    <xf numFmtId="0" fontId="0" fillId="0" borderId="23" xfId="0" applyBorder="1" applyAlignment="1"/>
    <xf numFmtId="49" fontId="10" fillId="0" borderId="33" xfId="0" applyNumberFormat="1" applyFont="1" applyFill="1" applyBorder="1" applyAlignment="1" applyProtection="1">
      <alignment horizontal="center"/>
      <protection locked="0" hidden="1"/>
    </xf>
    <xf numFmtId="0" fontId="10" fillId="2" borderId="4" xfId="0" applyFont="1" applyFill="1" applyBorder="1" applyAlignment="1" applyProtection="1">
      <alignment horizontal="left"/>
      <protection hidden="1"/>
    </xf>
    <xf numFmtId="0" fontId="10" fillId="2" borderId="0" xfId="0" applyFont="1" applyFill="1" applyBorder="1" applyAlignment="1" applyProtection="1">
      <alignment horizontal="left"/>
      <protection hidden="1"/>
    </xf>
    <xf numFmtId="0" fontId="10" fillId="2" borderId="3" xfId="0" applyFont="1" applyFill="1" applyBorder="1" applyAlignment="1" applyProtection="1">
      <alignment horizontal="left"/>
      <protection hidden="1"/>
    </xf>
    <xf numFmtId="0" fontId="16" fillId="2" borderId="0" xfId="0" applyFont="1" applyFill="1" applyAlignment="1" applyProtection="1">
      <alignment horizontal="left" vertical="top"/>
      <protection hidden="1"/>
    </xf>
    <xf numFmtId="0" fontId="0" fillId="0" borderId="0" xfId="0" applyAlignment="1">
      <alignment horizontal="left" vertical="top"/>
    </xf>
    <xf numFmtId="0" fontId="13" fillId="2" borderId="0" xfId="0" applyFont="1" applyFill="1" applyAlignment="1" applyProtection="1">
      <alignment horizontal="left" vertical="top"/>
      <protection hidden="1"/>
    </xf>
    <xf numFmtId="0" fontId="5" fillId="2" borderId="13" xfId="0" applyFont="1" applyFill="1" applyBorder="1" applyAlignment="1" applyProtection="1">
      <protection hidden="1"/>
    </xf>
    <xf numFmtId="0" fontId="0" fillId="0" borderId="20" xfId="0" applyBorder="1" applyAlignment="1"/>
    <xf numFmtId="0" fontId="14" fillId="2" borderId="0" xfId="0" applyFont="1" applyFill="1" applyAlignment="1" applyProtection="1">
      <alignment horizontal="right" vertical="top"/>
      <protection hidden="1"/>
    </xf>
    <xf numFmtId="0" fontId="20" fillId="0" borderId="0" xfId="0" applyFont="1" applyAlignment="1">
      <alignment horizontal="right" vertical="top"/>
    </xf>
    <xf numFmtId="0" fontId="1" fillId="3" borderId="28" xfId="0" applyFont="1" applyFill="1" applyBorder="1" applyAlignment="1" applyProtection="1">
      <alignment horizontal="left"/>
      <protection locked="0" hidden="1"/>
    </xf>
    <xf numFmtId="0" fontId="0" fillId="0" borderId="28" xfId="0" applyFont="1" applyBorder="1" applyAlignment="1" applyProtection="1">
      <alignment horizontal="left"/>
      <protection locked="0"/>
    </xf>
    <xf numFmtId="0" fontId="0" fillId="0" borderId="30" xfId="0" applyFont="1" applyBorder="1" applyAlignment="1" applyProtection="1">
      <alignment horizontal="left"/>
      <protection locked="0"/>
    </xf>
    <xf numFmtId="0" fontId="1" fillId="3" borderId="21" xfId="0" applyFont="1" applyFill="1" applyBorder="1" applyAlignment="1" applyProtection="1">
      <alignment horizontal="left"/>
      <protection locked="0" hidden="1"/>
    </xf>
    <xf numFmtId="0" fontId="0" fillId="0" borderId="24" xfId="0" applyFont="1" applyBorder="1" applyAlignment="1" applyProtection="1">
      <alignment horizontal="left"/>
      <protection locked="0"/>
    </xf>
    <xf numFmtId="0" fontId="1" fillId="3" borderId="10" xfId="0" applyFont="1" applyFill="1" applyBorder="1" applyAlignment="1" applyProtection="1">
      <alignment horizontal="left"/>
      <protection locked="0" hidden="1"/>
    </xf>
    <xf numFmtId="0" fontId="0" fillId="0" borderId="11" xfId="0" applyFont="1" applyBorder="1" applyAlignment="1" applyProtection="1">
      <alignment horizontal="left"/>
      <protection locked="0"/>
    </xf>
    <xf numFmtId="0" fontId="1" fillId="3" borderId="18" xfId="0" applyFont="1" applyFill="1" applyBorder="1" applyAlignment="1" applyProtection="1">
      <alignment horizontal="left"/>
      <protection locked="0" hidden="1"/>
    </xf>
    <xf numFmtId="0" fontId="0" fillId="0" borderId="19" xfId="0" applyFont="1" applyBorder="1" applyAlignment="1" applyProtection="1">
      <alignment horizontal="left"/>
      <protection locked="0"/>
    </xf>
    <xf numFmtId="0" fontId="5" fillId="2" borderId="27" xfId="0" applyFont="1" applyFill="1" applyBorder="1" applyAlignment="1" applyProtection="1">
      <protection hidden="1"/>
    </xf>
    <xf numFmtId="0" fontId="0" fillId="0" borderId="28" xfId="0" applyBorder="1" applyAlignment="1"/>
    <xf numFmtId="0" fontId="0" fillId="0" borderId="29" xfId="0" applyFont="1" applyBorder="1" applyAlignment="1" applyProtection="1">
      <alignment horizontal="left"/>
      <protection locked="0"/>
    </xf>
    <xf numFmtId="0" fontId="0" fillId="0" borderId="25" xfId="0" applyFont="1" applyBorder="1" applyAlignment="1" applyProtection="1">
      <alignment horizontal="left"/>
      <protection locked="0"/>
    </xf>
    <xf numFmtId="0" fontId="0" fillId="0" borderId="26" xfId="0" applyFont="1" applyBorder="1" applyAlignment="1" applyProtection="1">
      <alignment horizontal="left"/>
      <protection locked="0"/>
    </xf>
    <xf numFmtId="0" fontId="8" fillId="2" borderId="0" xfId="0" applyFont="1" applyFill="1" applyAlignment="1" applyProtection="1">
      <alignment vertical="top" wrapText="1"/>
      <protection hidden="1"/>
    </xf>
    <xf numFmtId="0" fontId="5" fillId="2" borderId="0" xfId="0" applyFont="1" applyFill="1" applyAlignment="1" applyProtection="1">
      <alignment vertical="top"/>
      <protection hidden="1"/>
    </xf>
    <xf numFmtId="0" fontId="21" fillId="4" borderId="0" xfId="0" applyFont="1" applyFill="1" applyBorder="1" applyAlignment="1">
      <alignment wrapText="1"/>
    </xf>
    <xf numFmtId="0" fontId="0" fillId="4" borderId="0" xfId="0" applyFill="1" applyBorder="1" applyAlignment="1">
      <alignment wrapText="1"/>
    </xf>
    <xf numFmtId="0" fontId="1" fillId="4" borderId="0" xfId="0" applyFont="1" applyFill="1" applyAlignment="1" applyProtection="1">
      <alignment horizontal="center"/>
      <protection hidden="1"/>
    </xf>
    <xf numFmtId="0" fontId="13" fillId="2" borderId="6" xfId="0" applyFont="1" applyFill="1" applyBorder="1" applyAlignment="1" applyProtection="1">
      <alignment horizontal="left"/>
      <protection hidden="1"/>
    </xf>
    <xf numFmtId="0" fontId="0" fillId="0" borderId="0" xfId="0" applyAlignment="1">
      <alignment horizontal="center" vertical="top"/>
    </xf>
    <xf numFmtId="0" fontId="13" fillId="2" borderId="0" xfId="0" applyFont="1" applyFill="1" applyBorder="1" applyAlignment="1" applyProtection="1">
      <alignment horizontal="left"/>
      <protection hidden="1"/>
    </xf>
    <xf numFmtId="0" fontId="22" fillId="4" borderId="0" xfId="0" applyFont="1" applyFill="1" applyAlignment="1">
      <alignment horizontal="left" wrapText="1"/>
    </xf>
    <xf numFmtId="0" fontId="35" fillId="4" borderId="0" xfId="1" applyFill="1" applyAlignment="1">
      <alignment horizontal="left" wrapText="1"/>
    </xf>
    <xf numFmtId="0" fontId="21" fillId="4" borderId="0" xfId="0" applyFont="1" applyFill="1" applyAlignment="1">
      <alignment wrapText="1"/>
    </xf>
    <xf numFmtId="0" fontId="0" fillId="4" borderId="0" xfId="0" applyFill="1" applyAlignment="1"/>
    <xf numFmtId="0" fontId="0" fillId="4" borderId="0" xfId="0" applyFill="1" applyAlignment="1">
      <alignment wrapText="1"/>
    </xf>
    <xf numFmtId="0" fontId="22" fillId="4" borderId="0" xfId="0" applyFont="1" applyFill="1" applyAlignment="1"/>
    <xf numFmtId="0" fontId="23" fillId="4" borderId="0" xfId="0" applyFont="1" applyFill="1" applyAlignment="1">
      <alignment horizontal="left"/>
    </xf>
    <xf numFmtId="0" fontId="23" fillId="4" borderId="0" xfId="0" applyFont="1" applyFill="1" applyBorder="1" applyAlignment="1"/>
    <xf numFmtId="0" fontId="21" fillId="4" borderId="0" xfId="0" applyFont="1" applyFill="1" applyAlignment="1"/>
    <xf numFmtId="0" fontId="1" fillId="4" borderId="0" xfId="0" applyFont="1" applyFill="1" applyAlignment="1" applyProtection="1">
      <alignment horizontal="left" wrapText="1"/>
      <protection hidden="1"/>
    </xf>
    <xf numFmtId="0" fontId="23" fillId="4" borderId="0" xfId="0" applyFont="1" applyFill="1" applyAlignment="1"/>
    <xf numFmtId="0" fontId="24" fillId="0" borderId="0" xfId="0" applyFont="1" applyAlignment="1"/>
  </cellXfs>
  <cellStyles count="2">
    <cellStyle name="Link" xfId="1" builtinId="8"/>
    <cellStyle name="Standard" xfId="0" builtinId="0"/>
  </cellStyles>
  <dxfs count="0"/>
  <tableStyles count="0" defaultTableStyle="TableStyleMedium9" defaultPivotStyle="PivotStyleLight16"/>
  <colors>
    <mruColors>
      <color rgb="FFA4A4A4"/>
      <color rgb="FFA1A1A1"/>
      <color rgb="FFA2A2A2"/>
      <color rgb="FFA6A5A6"/>
      <color rgb="FFA5A5A5"/>
      <color rgb="FFA1A4A9"/>
      <color rgb="FFB2B2B2"/>
      <color rgb="FF000000"/>
      <color rgb="FFBD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776288</xdr:colOff>
      <xdr:row>2</xdr:row>
      <xdr:rowOff>133350</xdr:rowOff>
    </xdr:to>
    <xdr:pic>
      <xdr:nvPicPr>
        <xdr:cNvPr id="3" name="Grafik 5" descr="https://intranet.sso.lu.ch/buwd/dst/lawa/StrategieManagement/Freigegebene%20Dokumente/CorporateDesign/Logo_Standard.png?web=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2185988"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wa.lu.ch/-/media/LAWA/Dokumente/Landwirtschaft/Raumplanung_und_Baugesuche/Praezisierungen_LW_Baugesuche.pdf" TargetMode="External"/><Relationship Id="rId1" Type="http://schemas.openxmlformats.org/officeDocument/2006/relationships/hyperlink" Target="https://lawa.lu.ch/-/media/LAWA/Dokumente/Landwirtschaft/Raumplanung_und_Baugesuche/Praezisierungen_LW_Baugesuche.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V102"/>
  <sheetViews>
    <sheetView showZeros="0" tabSelected="1" showWhiteSpace="0" zoomScaleNormal="100" zoomScaleSheetLayoutView="115" zoomScalePageLayoutView="115" workbookViewId="0">
      <selection activeCell="E4" sqref="E4"/>
    </sheetView>
  </sheetViews>
  <sheetFormatPr baseColWidth="10" defaultColWidth="11.42578125" defaultRowHeight="15" x14ac:dyDescent="0.25"/>
  <cols>
    <col min="1" max="1" width="5" style="5" customWidth="1"/>
    <col min="2" max="2" width="16.140625" style="5" customWidth="1"/>
    <col min="3" max="3" width="12.7109375" style="5" customWidth="1"/>
    <col min="4" max="4" width="13.28515625" style="5" customWidth="1"/>
    <col min="5" max="7" width="12.7109375" style="5" customWidth="1"/>
    <col min="8" max="8" width="17.140625" style="5" customWidth="1"/>
    <col min="9" max="9" width="11.140625" style="5" customWidth="1"/>
    <col min="10" max="10" width="5" style="47" customWidth="1"/>
    <col min="11" max="11" width="4.5703125" style="3" hidden="1" customWidth="1"/>
    <col min="12" max="12" width="1.42578125" style="4" hidden="1" customWidth="1"/>
    <col min="13" max="13" width="30.7109375" style="4" hidden="1" customWidth="1"/>
    <col min="14" max="16" width="11.42578125" style="4" hidden="1" customWidth="1"/>
    <col min="17" max="18" width="11.42578125" style="6" hidden="1" customWidth="1"/>
    <col min="19" max="20" width="11.42578125" style="6"/>
    <col min="21" max="22" width="11.42578125" style="64"/>
    <col min="23" max="16384" width="11.42578125" style="5"/>
  </cols>
  <sheetData>
    <row r="1" spans="1:20" x14ac:dyDescent="0.25">
      <c r="A1" s="1"/>
      <c r="B1" s="1"/>
      <c r="C1" s="1"/>
      <c r="D1" s="1"/>
      <c r="E1" s="1"/>
      <c r="F1" s="1"/>
      <c r="G1" s="1"/>
      <c r="H1" s="1"/>
      <c r="I1" s="123" t="s">
        <v>74</v>
      </c>
      <c r="J1" s="2" t="s">
        <v>223</v>
      </c>
      <c r="M1" s="124" t="str">
        <f>+Texte!C1</f>
        <v>WÄHLEN SIE HIER IHRE SPRACHE</v>
      </c>
      <c r="N1" s="122"/>
      <c r="O1" s="122"/>
    </row>
    <row r="2" spans="1:20" ht="27.75" customHeight="1" x14ac:dyDescent="0.25">
      <c r="A2" s="1"/>
      <c r="B2" s="1"/>
      <c r="C2" s="1"/>
      <c r="D2" s="1"/>
      <c r="E2" s="1"/>
      <c r="F2" s="1"/>
      <c r="G2" s="1"/>
      <c r="H2" s="1"/>
      <c r="I2" s="1"/>
      <c r="J2" s="2"/>
      <c r="L2" s="6"/>
      <c r="N2" s="6"/>
      <c r="O2" s="6"/>
      <c r="P2" s="6"/>
    </row>
    <row r="3" spans="1:20" ht="27.75" customHeight="1" x14ac:dyDescent="0.25">
      <c r="A3" s="1"/>
      <c r="B3" s="1"/>
      <c r="C3" s="1"/>
      <c r="D3" s="1"/>
      <c r="E3" s="1"/>
      <c r="F3" s="1"/>
      <c r="G3" s="1"/>
      <c r="H3" s="1"/>
      <c r="I3" s="1"/>
      <c r="J3" s="2"/>
      <c r="L3" s="6"/>
      <c r="N3" s="6"/>
      <c r="O3" s="6"/>
      <c r="P3" s="6"/>
    </row>
    <row r="4" spans="1:20" ht="34.5" customHeight="1" x14ac:dyDescent="0.25">
      <c r="A4" s="168"/>
      <c r="B4" s="169"/>
      <c r="C4" s="169"/>
      <c r="D4" s="1"/>
      <c r="E4" s="1"/>
      <c r="F4" s="1"/>
      <c r="G4" s="1"/>
      <c r="H4" s="152" t="s">
        <v>224</v>
      </c>
      <c r="I4" s="153"/>
      <c r="J4" s="62"/>
      <c r="K4" s="63"/>
      <c r="L4" s="87"/>
      <c r="M4" s="6"/>
      <c r="N4" s="6"/>
      <c r="O4" s="6"/>
      <c r="P4" s="6"/>
    </row>
    <row r="5" spans="1:20" ht="46.5" customHeight="1" x14ac:dyDescent="0.25">
      <c r="A5" s="1"/>
      <c r="B5" s="1"/>
      <c r="C5" s="1"/>
      <c r="D5" s="1"/>
      <c r="E5" s="1"/>
      <c r="F5" s="1"/>
      <c r="G5" s="1"/>
      <c r="H5" s="1"/>
      <c r="I5" s="1"/>
      <c r="J5" s="2"/>
      <c r="L5" s="98"/>
      <c r="M5" s="98"/>
      <c r="N5" s="98"/>
      <c r="O5" s="98"/>
      <c r="P5" s="98"/>
      <c r="R5" s="98"/>
      <c r="S5" s="98"/>
    </row>
    <row r="6" spans="1:20" ht="18.75" x14ac:dyDescent="0.25">
      <c r="A6" s="147" t="s">
        <v>228</v>
      </c>
      <c r="B6" s="148"/>
      <c r="C6" s="148"/>
      <c r="D6" s="148"/>
      <c r="E6" s="148"/>
      <c r="F6" s="148"/>
      <c r="G6" s="148"/>
      <c r="H6" s="148"/>
      <c r="I6" s="148"/>
      <c r="J6" s="53"/>
      <c r="K6" s="53"/>
      <c r="L6" s="102"/>
      <c r="M6" s="98"/>
      <c r="N6" s="98"/>
      <c r="O6" s="98"/>
      <c r="P6" s="98"/>
      <c r="R6" s="98"/>
      <c r="S6" s="98"/>
    </row>
    <row r="7" spans="1:20" ht="13.5" customHeight="1" x14ac:dyDescent="0.25">
      <c r="A7" s="149" t="str">
        <f>+Texte!A8</f>
        <v>Ersteller: KOLAS-Arbeitsgruppe Bauen ausserhalb Bauzone</v>
      </c>
      <c r="B7" s="148"/>
      <c r="C7" s="148"/>
      <c r="D7" s="148"/>
      <c r="E7" s="148"/>
      <c r="F7" s="148"/>
      <c r="G7" s="148"/>
      <c r="H7" s="148"/>
      <c r="I7" s="148"/>
      <c r="J7" s="61"/>
      <c r="K7" s="61"/>
      <c r="L7" s="97"/>
      <c r="M7" s="97"/>
      <c r="N7" s="97"/>
      <c r="O7" s="98"/>
      <c r="P7" s="98"/>
      <c r="R7" s="98"/>
      <c r="S7" s="98"/>
    </row>
    <row r="8" spans="1:20" x14ac:dyDescent="0.25">
      <c r="A8" s="173" t="s">
        <v>225</v>
      </c>
      <c r="B8" s="173"/>
      <c r="C8" s="173"/>
      <c r="D8" s="173"/>
      <c r="E8" s="174"/>
      <c r="F8" s="174"/>
      <c r="G8" s="174"/>
      <c r="H8" s="174"/>
      <c r="I8" s="174"/>
      <c r="J8" s="174"/>
      <c r="L8" s="98"/>
      <c r="M8" s="98"/>
      <c r="N8" s="98"/>
      <c r="O8" s="98"/>
      <c r="P8" s="98"/>
      <c r="R8" s="98"/>
      <c r="S8" s="98"/>
    </row>
    <row r="9" spans="1:20" ht="15.75" customHeight="1" x14ac:dyDescent="0.25">
      <c r="A9" s="163" t="str">
        <f>+Texte!A9</f>
        <v>Betriebsnummer.:</v>
      </c>
      <c r="B9" s="164"/>
      <c r="C9" s="161"/>
      <c r="D9" s="162"/>
      <c r="E9" s="162"/>
      <c r="F9" s="36"/>
      <c r="G9" s="72" t="str">
        <f>+Texte!A13</f>
        <v>Gesuch:</v>
      </c>
      <c r="H9" s="161"/>
      <c r="I9" s="165"/>
      <c r="J9" s="71"/>
      <c r="L9" s="99"/>
      <c r="M9" s="99"/>
      <c r="N9" s="99" t="str">
        <f>+Texte!A69</f>
        <v>Futterbaubetrieb ohne Ackerbau</v>
      </c>
      <c r="O9" s="99"/>
      <c r="P9" s="99"/>
      <c r="Q9" s="107"/>
      <c r="R9" s="98"/>
      <c r="S9" s="98"/>
    </row>
    <row r="10" spans="1:20" ht="15.75" customHeight="1" x14ac:dyDescent="0.25">
      <c r="A10" s="150" t="str">
        <f>+Texte!A10</f>
        <v>Name / Vorname:</v>
      </c>
      <c r="B10" s="151"/>
      <c r="C10" s="157"/>
      <c r="D10" s="158"/>
      <c r="E10" s="158"/>
      <c r="F10" s="36"/>
      <c r="G10" s="73" t="str">
        <f>+Texte!A14</f>
        <v>Variante:</v>
      </c>
      <c r="H10" s="157"/>
      <c r="I10" s="166"/>
      <c r="J10" s="71"/>
      <c r="L10" s="99"/>
      <c r="M10" s="99"/>
      <c r="N10" s="99" t="str">
        <f>+Texte!A70</f>
        <v>Gemischter Betrieb Futterbau / Ackerbau</v>
      </c>
      <c r="O10" s="99"/>
      <c r="P10" s="99"/>
      <c r="Q10" s="107"/>
      <c r="R10" s="98"/>
      <c r="S10" s="98"/>
    </row>
    <row r="11" spans="1:20" ht="15.75" customHeight="1" x14ac:dyDescent="0.25">
      <c r="A11" s="150" t="str">
        <f>+Texte!A11</f>
        <v>Adresse:</v>
      </c>
      <c r="B11" s="151"/>
      <c r="C11" s="157"/>
      <c r="D11" s="158"/>
      <c r="E11" s="158"/>
      <c r="F11" s="36"/>
      <c r="G11" s="67"/>
      <c r="H11" s="157"/>
      <c r="I11" s="166"/>
      <c r="J11" s="71"/>
      <c r="L11" s="99"/>
      <c r="M11" s="99"/>
      <c r="N11" s="99" t="str">
        <f>+Texte!A71</f>
        <v>Ackerbaubetrieb viehlos</v>
      </c>
      <c r="O11" s="99"/>
      <c r="P11" s="99"/>
      <c r="Q11" s="107"/>
      <c r="R11" s="98"/>
      <c r="S11" s="98"/>
    </row>
    <row r="12" spans="1:20" ht="15.75" customHeight="1" x14ac:dyDescent="0.25">
      <c r="A12" s="141" t="str">
        <f>+Texte!A12</f>
        <v>PLZ / Ort:</v>
      </c>
      <c r="B12" s="142"/>
      <c r="C12" s="159"/>
      <c r="D12" s="160"/>
      <c r="E12" s="160"/>
      <c r="F12" s="36"/>
      <c r="G12" s="68"/>
      <c r="H12" s="159"/>
      <c r="I12" s="167"/>
      <c r="J12" s="71"/>
      <c r="L12" s="99"/>
      <c r="M12" s="99"/>
      <c r="N12" s="99"/>
      <c r="O12" s="99"/>
      <c r="P12" s="99"/>
      <c r="Q12" s="107"/>
      <c r="R12" s="98"/>
      <c r="S12" s="98"/>
    </row>
    <row r="13" spans="1:20" ht="6.95" customHeight="1" x14ac:dyDescent="0.25">
      <c r="A13" s="51"/>
      <c r="B13" s="15"/>
      <c r="C13" s="16"/>
      <c r="D13" s="16"/>
      <c r="E13" s="16"/>
      <c r="F13" s="12"/>
      <c r="G13" s="12"/>
      <c r="H13" s="12"/>
      <c r="I13" s="12"/>
      <c r="J13" s="49"/>
      <c r="L13" s="99"/>
      <c r="M13" s="99"/>
      <c r="N13" s="99"/>
      <c r="O13" s="99"/>
      <c r="P13" s="99"/>
      <c r="Q13" s="107"/>
      <c r="R13" s="98"/>
      <c r="S13" s="98"/>
    </row>
    <row r="14" spans="1:20" ht="15.75" customHeight="1" x14ac:dyDescent="0.25">
      <c r="A14" s="163" t="str">
        <f>+Texte!A15</f>
        <v>Betriebstyp:</v>
      </c>
      <c r="B14" s="164"/>
      <c r="C14" s="154"/>
      <c r="D14" s="155"/>
      <c r="E14" s="156"/>
      <c r="F14" s="66"/>
      <c r="G14" s="66"/>
      <c r="H14" s="12"/>
      <c r="I14" s="12"/>
      <c r="J14" s="2"/>
      <c r="L14" s="99"/>
      <c r="M14" s="99"/>
      <c r="N14" s="99"/>
      <c r="O14" s="99"/>
      <c r="P14" s="99"/>
      <c r="Q14" s="107"/>
      <c r="R14" s="98"/>
      <c r="S14" s="98"/>
    </row>
    <row r="15" spans="1:20" ht="15.75" customHeight="1" x14ac:dyDescent="0.25">
      <c r="A15" s="141" t="str">
        <f>+Texte!A16</f>
        <v>Landw. Nutzfläche:</v>
      </c>
      <c r="B15" s="142"/>
      <c r="C15" s="112"/>
      <c r="D15" s="113" t="s">
        <v>69</v>
      </c>
      <c r="E15" s="52"/>
      <c r="F15" s="19"/>
      <c r="G15" s="19"/>
      <c r="H15" s="20"/>
      <c r="I15" s="2"/>
      <c r="J15" s="48"/>
      <c r="K15" s="48"/>
      <c r="L15" s="100"/>
      <c r="M15" s="99"/>
      <c r="N15" s="99"/>
      <c r="O15" s="99"/>
      <c r="P15" s="99"/>
      <c r="Q15" s="107"/>
      <c r="R15" s="98"/>
      <c r="S15" s="98"/>
      <c r="T15" s="64"/>
    </row>
    <row r="16" spans="1:20" ht="6.95" customHeight="1" x14ac:dyDescent="0.25">
      <c r="A16" s="51"/>
      <c r="B16" s="15"/>
      <c r="C16" s="21"/>
      <c r="D16" s="21"/>
      <c r="E16" s="22"/>
      <c r="F16" s="22"/>
      <c r="G16" s="22"/>
      <c r="H16" s="15"/>
      <c r="I16" s="15"/>
      <c r="J16" s="23"/>
      <c r="K16" s="24"/>
      <c r="L16" s="99"/>
      <c r="M16" s="99"/>
      <c r="N16" s="99"/>
      <c r="O16" s="99"/>
      <c r="P16" s="100"/>
      <c r="Q16" s="107"/>
      <c r="R16" s="101"/>
      <c r="S16" s="98"/>
    </row>
    <row r="17" spans="1:19" ht="15" customHeight="1" x14ac:dyDescent="0.25">
      <c r="A17" s="11"/>
      <c r="B17" s="12"/>
      <c r="C17" s="12"/>
      <c r="D17" s="12"/>
      <c r="E17" s="12"/>
      <c r="F17" s="12"/>
      <c r="G17" s="12"/>
      <c r="H17" s="12"/>
      <c r="I17" s="13"/>
      <c r="J17" s="2"/>
      <c r="L17" s="99" t="s">
        <v>3</v>
      </c>
      <c r="M17" s="100">
        <v>15</v>
      </c>
      <c r="N17" s="100">
        <f>IF($C$14=Texte!A$69,1,0)</f>
        <v>0</v>
      </c>
      <c r="O17" s="100">
        <f>IF(C15&lt;=15,1,0)</f>
        <v>1</v>
      </c>
      <c r="P17" s="100">
        <v>349</v>
      </c>
      <c r="Q17" s="108">
        <f>(P17/M17*$C$15)*N17*O17</f>
        <v>0</v>
      </c>
      <c r="R17" s="98"/>
      <c r="S17" s="98"/>
    </row>
    <row r="18" spans="1:19" ht="17.25" customHeight="1" thickBot="1" x14ac:dyDescent="0.3">
      <c r="A18" s="25" t="str">
        <f>+Texte!A17</f>
        <v>Flächenbedarf Remise inkl. Restflächen (1) nach FAT-Bericht 590:</v>
      </c>
      <c r="B18" s="26"/>
      <c r="C18" s="26"/>
      <c r="D18" s="26"/>
      <c r="E18" s="27"/>
      <c r="F18" s="27"/>
      <c r="G18" s="28" t="s">
        <v>33</v>
      </c>
      <c r="H18" s="84">
        <f>Q51</f>
        <v>0</v>
      </c>
      <c r="I18" s="60"/>
      <c r="J18" s="2"/>
      <c r="L18" s="99" t="s">
        <v>3</v>
      </c>
      <c r="M18" s="100">
        <v>30</v>
      </c>
      <c r="N18" s="100">
        <f>IF($C$14=Texte!A$69,1,0)</f>
        <v>0</v>
      </c>
      <c r="O18" s="100">
        <f>IF(C15&gt;15,1,0)*IF(C15&lt;=30,1,0)</f>
        <v>0</v>
      </c>
      <c r="P18" s="110">
        <v>546</v>
      </c>
      <c r="Q18" s="110">
        <f>(P17*O18+((P18-P17)*(($C$15-15)/15)))*N18*O18</f>
        <v>0</v>
      </c>
      <c r="R18" s="98">
        <f>IF($H$18&lt;P17,P17,0)*O18*N18</f>
        <v>0</v>
      </c>
      <c r="S18" s="98"/>
    </row>
    <row r="19" spans="1:19" ht="16.5" customHeight="1" thickTop="1" x14ac:dyDescent="0.25">
      <c r="A19" s="25"/>
      <c r="B19" s="26"/>
      <c r="C19" s="26"/>
      <c r="D19" s="26"/>
      <c r="E19" s="27"/>
      <c r="F19" s="27"/>
      <c r="G19" s="28"/>
      <c r="H19" s="88"/>
      <c r="I19" s="60"/>
      <c r="J19" s="2"/>
      <c r="L19" s="99" t="s">
        <v>3</v>
      </c>
      <c r="M19" s="100">
        <v>45</v>
      </c>
      <c r="N19" s="100">
        <f>IF($C$14=Texte!A$69,1,0)</f>
        <v>0</v>
      </c>
      <c r="O19" s="100">
        <f>IF(C15&gt;30,1,0)*IF(C15&lt;=45,1,0)</f>
        <v>0</v>
      </c>
      <c r="P19" s="100">
        <v>590</v>
      </c>
      <c r="Q19" s="108">
        <f>(P18*O19+((P19-P18)*(($C$15-30)/15)))*N19*O19</f>
        <v>0</v>
      </c>
      <c r="R19" s="98">
        <f>IF($H$18&lt;P18,P18,0)*O19*N19</f>
        <v>0</v>
      </c>
      <c r="S19" s="98"/>
    </row>
    <row r="20" spans="1:19" ht="16.5" customHeight="1" x14ac:dyDescent="0.25">
      <c r="A20" s="144" t="str">
        <f>+Texte!A18</f>
        <v>Bedarf zusätzliche Nutzungen (Beschreibung Rückseite Formular)</v>
      </c>
      <c r="B20" s="145"/>
      <c r="C20" s="145"/>
      <c r="D20" s="145"/>
      <c r="E20" s="145"/>
      <c r="F20" s="146"/>
      <c r="G20" s="34" t="str">
        <f>+Texte!A19</f>
        <v>Fläche</v>
      </c>
      <c r="H20" s="34" t="str">
        <f>+Texte!A19</f>
        <v>Fläche</v>
      </c>
      <c r="I20" s="60"/>
      <c r="J20" s="32"/>
      <c r="L20" s="99" t="s">
        <v>3</v>
      </c>
      <c r="M20" s="100">
        <v>60</v>
      </c>
      <c r="N20" s="100">
        <f>IF($C$14=Texte!A$69,1,0)</f>
        <v>0</v>
      </c>
      <c r="O20" s="100">
        <f>IF(C15&gt;45,1,0)*IF(C15&lt;=60,1,0)</f>
        <v>0</v>
      </c>
      <c r="P20" s="100">
        <v>697</v>
      </c>
      <c r="Q20" s="108">
        <f>(P19*O20+((P20-P19)*(($C$15-45)/15)))*N20*O20</f>
        <v>0</v>
      </c>
      <c r="R20" s="98">
        <f>IF($H$18&lt;P19,P19,0)*O20*N20</f>
        <v>0</v>
      </c>
      <c r="S20" s="98"/>
    </row>
    <row r="21" spans="1:19" ht="15.75" customHeight="1" x14ac:dyDescent="0.25">
      <c r="A21" s="11"/>
      <c r="B21" s="130"/>
      <c r="C21" s="130"/>
      <c r="D21" s="130"/>
      <c r="E21" s="130"/>
      <c r="F21" s="131"/>
      <c r="G21" s="38" t="s">
        <v>32</v>
      </c>
      <c r="H21" s="38" t="s">
        <v>32</v>
      </c>
      <c r="I21" s="60"/>
      <c r="J21" s="32"/>
      <c r="L21" s="99"/>
      <c r="M21" s="100"/>
      <c r="N21" s="100">
        <f>IF($C$14=Texte!A$69,1,0)</f>
        <v>0</v>
      </c>
      <c r="O21" s="100"/>
      <c r="P21" s="100"/>
      <c r="Q21" s="108"/>
      <c r="R21" s="98"/>
      <c r="S21" s="98"/>
    </row>
    <row r="22" spans="1:19" ht="16.5" customHeight="1" x14ac:dyDescent="0.25">
      <c r="A22" s="58" t="s">
        <v>12</v>
      </c>
      <c r="B22" s="132"/>
      <c r="C22" s="133"/>
      <c r="D22" s="133"/>
      <c r="E22" s="133"/>
      <c r="F22" s="134"/>
      <c r="G22" s="96"/>
      <c r="H22" s="83">
        <f>G22</f>
        <v>0</v>
      </c>
      <c r="I22" s="60"/>
      <c r="J22" s="32"/>
      <c r="L22" s="99" t="s">
        <v>3</v>
      </c>
      <c r="M22" s="100" t="s">
        <v>7</v>
      </c>
      <c r="N22" s="100">
        <f>IF($C$14=Texte!A$69,1,0)</f>
        <v>0</v>
      </c>
      <c r="O22" s="100">
        <f>IF(C15&gt;60,1,0)</f>
        <v>0</v>
      </c>
      <c r="P22" s="100">
        <v>697</v>
      </c>
      <c r="Q22" s="108">
        <f>O22*P22*N22</f>
        <v>0</v>
      </c>
      <c r="R22" s="98"/>
      <c r="S22" s="98"/>
    </row>
    <row r="23" spans="1:19" ht="15.75" x14ac:dyDescent="0.25">
      <c r="A23" s="58" t="s">
        <v>13</v>
      </c>
      <c r="B23" s="132"/>
      <c r="C23" s="133"/>
      <c r="D23" s="133"/>
      <c r="E23" s="133"/>
      <c r="F23" s="134"/>
      <c r="G23" s="96"/>
      <c r="H23" s="83">
        <f t="shared" ref="H23:H25" si="0">G23</f>
        <v>0</v>
      </c>
      <c r="I23" s="60"/>
      <c r="J23" s="32"/>
      <c r="L23" s="99"/>
      <c r="M23" s="99"/>
      <c r="N23" s="100"/>
      <c r="O23" s="100" t="s">
        <v>202</v>
      </c>
      <c r="P23" s="100"/>
      <c r="Q23" s="108"/>
      <c r="R23" s="98"/>
      <c r="S23" s="98"/>
    </row>
    <row r="24" spans="1:19" ht="17.25" customHeight="1" x14ac:dyDescent="0.25">
      <c r="A24" s="58" t="s">
        <v>14</v>
      </c>
      <c r="B24" s="132"/>
      <c r="C24" s="133"/>
      <c r="D24" s="133"/>
      <c r="E24" s="133"/>
      <c r="F24" s="134"/>
      <c r="G24" s="96"/>
      <c r="H24" s="83">
        <f t="shared" si="0"/>
        <v>0</v>
      </c>
      <c r="I24" s="60"/>
      <c r="J24" s="32"/>
      <c r="L24" s="99"/>
      <c r="M24" s="99"/>
      <c r="N24" s="100"/>
      <c r="O24" s="100"/>
      <c r="P24" s="100"/>
      <c r="Q24" s="108"/>
      <c r="R24" s="98"/>
      <c r="S24" s="98"/>
    </row>
    <row r="25" spans="1:19" ht="15.75" x14ac:dyDescent="0.25">
      <c r="A25" s="58" t="s">
        <v>15</v>
      </c>
      <c r="B25" s="132"/>
      <c r="C25" s="133"/>
      <c r="D25" s="133"/>
      <c r="E25" s="133"/>
      <c r="F25" s="134"/>
      <c r="G25" s="96"/>
      <c r="H25" s="83">
        <f t="shared" si="0"/>
        <v>0</v>
      </c>
      <c r="I25" s="60"/>
      <c r="J25" s="32"/>
      <c r="L25" s="99" t="s">
        <v>4</v>
      </c>
      <c r="M25" s="100">
        <v>15</v>
      </c>
      <c r="N25" s="100">
        <f>IF($C$14=Texte!A$70,1,0)</f>
        <v>0</v>
      </c>
      <c r="O25" s="100">
        <f>IF(C15&lt;=15,1,0)</f>
        <v>1</v>
      </c>
      <c r="P25" s="100">
        <v>446</v>
      </c>
      <c r="Q25" s="108">
        <f>(P25/M25*$C$15)*N25*O25</f>
        <v>0</v>
      </c>
      <c r="R25" s="98"/>
      <c r="S25" s="98"/>
    </row>
    <row r="26" spans="1:19" ht="15.75" customHeight="1" x14ac:dyDescent="0.25">
      <c r="A26" s="90"/>
      <c r="B26" s="143"/>
      <c r="C26" s="143"/>
      <c r="D26" s="143"/>
      <c r="E26" s="143"/>
      <c r="F26" s="143"/>
      <c r="G26" s="143"/>
      <c r="H26" s="91"/>
      <c r="I26" s="60"/>
      <c r="J26" s="32"/>
      <c r="L26" s="99" t="s">
        <v>4</v>
      </c>
      <c r="M26" s="100">
        <v>30</v>
      </c>
      <c r="N26" s="100">
        <f>IF($C$14=Texte!A$70,1,0)</f>
        <v>0</v>
      </c>
      <c r="O26" s="100">
        <f>IF(C15&gt;15,1,0)*IF(C15&lt;=30,1,0)</f>
        <v>0</v>
      </c>
      <c r="P26" s="100">
        <v>772</v>
      </c>
      <c r="Q26" s="108">
        <f>(P25*O26+((P26-P25)*(($C$15-15)/15)))*N26*O26</f>
        <v>0</v>
      </c>
      <c r="R26" s="98">
        <f>IF($H$18&lt;P25,P25,0)*O26*N26</f>
        <v>0</v>
      </c>
      <c r="S26" s="98"/>
    </row>
    <row r="27" spans="1:19" ht="15.75" customHeight="1" thickBot="1" x14ac:dyDescent="0.3">
      <c r="A27" s="29"/>
      <c r="B27" s="18" t="str">
        <f>O23</f>
        <v>+</v>
      </c>
      <c r="C27" s="12"/>
      <c r="D27" s="12"/>
      <c r="E27" s="95"/>
      <c r="F27" s="30"/>
      <c r="G27" s="94" t="str">
        <f>+Texte!A20</f>
        <v>Total Bedarf zusätzliche Nutzungen</v>
      </c>
      <c r="H27" s="84">
        <f>SUM(H22:H25)</f>
        <v>0</v>
      </c>
      <c r="I27" s="31"/>
      <c r="J27" s="32"/>
      <c r="L27" s="99" t="s">
        <v>4</v>
      </c>
      <c r="M27" s="100">
        <v>45</v>
      </c>
      <c r="N27" s="100">
        <f>IF($C$14=Texte!A$70,1,0)</f>
        <v>0</v>
      </c>
      <c r="O27" s="100">
        <f>IF(C15&gt;30,1,0)*IF(C15&lt;=45,1,0)</f>
        <v>0</v>
      </c>
      <c r="P27" s="100">
        <v>951</v>
      </c>
      <c r="Q27" s="108">
        <f>(P26*O27+((P27-P26)*(($C$15-30)/15)))*N27*O27</f>
        <v>0</v>
      </c>
      <c r="R27" s="98">
        <f>IF($H$18&lt;P26,P26,0)*O27*N27</f>
        <v>0</v>
      </c>
      <c r="S27" s="98"/>
    </row>
    <row r="28" spans="1:19" ht="15.75" customHeight="1" thickTop="1" x14ac:dyDescent="0.25">
      <c r="A28" s="14"/>
      <c r="B28" s="15"/>
      <c r="C28" s="15"/>
      <c r="D28" s="15"/>
      <c r="E28" s="15"/>
      <c r="F28" s="15"/>
      <c r="G28" s="15"/>
      <c r="H28" s="15"/>
      <c r="I28" s="17"/>
      <c r="J28" s="32"/>
      <c r="L28" s="99" t="s">
        <v>4</v>
      </c>
      <c r="M28" s="100">
        <v>60</v>
      </c>
      <c r="N28" s="100">
        <f>IF($C$14=Texte!A$70,1,0)</f>
        <v>0</v>
      </c>
      <c r="O28" s="100">
        <f>IF(C15&gt;45,1,0)*IF(C15&lt;=60,1,0)</f>
        <v>0</v>
      </c>
      <c r="P28" s="100">
        <v>1084</v>
      </c>
      <c r="Q28" s="108">
        <f>(P27*O28+((P28-P27)*(($C$15-45)/15)))*N28*O28</f>
        <v>0</v>
      </c>
      <c r="R28" s="98">
        <f>IF($H$18&lt;P27,P27,0)*O28*N28</f>
        <v>0</v>
      </c>
      <c r="S28" s="98"/>
    </row>
    <row r="29" spans="1:19" ht="15.75" customHeight="1" x14ac:dyDescent="0.25">
      <c r="A29" s="7"/>
      <c r="B29" s="8"/>
      <c r="C29" s="8"/>
      <c r="D29" s="8"/>
      <c r="E29" s="8"/>
      <c r="F29" s="8"/>
      <c r="G29" s="44"/>
      <c r="H29" s="8"/>
      <c r="I29" s="13"/>
      <c r="J29" s="32"/>
      <c r="L29" s="99" t="s">
        <v>4</v>
      </c>
      <c r="M29" s="100" t="s">
        <v>7</v>
      </c>
      <c r="N29" s="100">
        <f>IF($C$14=Texte!A$70,1,0)</f>
        <v>0</v>
      </c>
      <c r="O29" s="100">
        <f>IF(C15&gt;60,1,0)</f>
        <v>0</v>
      </c>
      <c r="P29" s="100">
        <v>1084</v>
      </c>
      <c r="Q29" s="108">
        <f>(P28*O29+((P29-P28)*(($C$15-45)/15)))*N29*O29</f>
        <v>0</v>
      </c>
      <c r="R29" s="98"/>
      <c r="S29" s="98"/>
    </row>
    <row r="30" spans="1:19" ht="15" customHeight="1" x14ac:dyDescent="0.25">
      <c r="A30" s="144" t="str">
        <f>+Texte!A21</f>
        <v>Remisen und Lagerraum bestehend:</v>
      </c>
      <c r="B30" s="145"/>
      <c r="C30" s="145"/>
      <c r="D30" s="33"/>
      <c r="E30" s="34" t="str">
        <f>+Texte!A22</f>
        <v>Länge</v>
      </c>
      <c r="F30" s="34" t="str">
        <f>+Texte!A23</f>
        <v>Breite</v>
      </c>
      <c r="G30" s="34" t="str">
        <f>+Texte!A24</f>
        <v>Fläche (2)</v>
      </c>
      <c r="H30" s="34" t="str">
        <f>+Texte!A19</f>
        <v>Fläche</v>
      </c>
      <c r="I30" s="35"/>
      <c r="J30" s="32"/>
      <c r="L30" s="99"/>
      <c r="M30" s="100"/>
      <c r="N30" s="100"/>
      <c r="O30" s="100"/>
      <c r="P30" s="100"/>
      <c r="Q30" s="108">
        <f>O30*P30*N30</f>
        <v>0</v>
      </c>
      <c r="R30" s="98"/>
      <c r="S30" s="98"/>
    </row>
    <row r="31" spans="1:19" ht="15.75" customHeight="1" x14ac:dyDescent="0.25">
      <c r="A31" s="11"/>
      <c r="B31" s="12" t="str">
        <f>+Texte!A25</f>
        <v>Bezeichnung</v>
      </c>
      <c r="C31" s="12"/>
      <c r="D31" s="37" t="str">
        <f>+Texte!A26</f>
        <v>Gebäude Nr.</v>
      </c>
      <c r="E31" s="38" t="s">
        <v>11</v>
      </c>
      <c r="F31" s="38" t="s">
        <v>11</v>
      </c>
      <c r="G31" s="38" t="s">
        <v>32</v>
      </c>
      <c r="H31" s="38" t="s">
        <v>32</v>
      </c>
      <c r="I31" s="10"/>
      <c r="J31" s="32"/>
      <c r="L31" s="99"/>
      <c r="M31" s="100"/>
      <c r="N31" s="100"/>
      <c r="O31" s="100"/>
      <c r="P31" s="100"/>
      <c r="Q31" s="108"/>
      <c r="R31" s="98"/>
      <c r="S31" s="98"/>
    </row>
    <row r="32" spans="1:19" ht="15.75" customHeight="1" x14ac:dyDescent="0.25">
      <c r="A32" s="58" t="s">
        <v>12</v>
      </c>
      <c r="B32" s="126"/>
      <c r="C32" s="127"/>
      <c r="D32" s="56"/>
      <c r="E32" s="57"/>
      <c r="F32" s="75"/>
      <c r="G32" s="75"/>
      <c r="H32" s="83" t="str">
        <f>IF(E32*F32&gt;0,E32*F32,IF(G32&gt;0,G32,""))</f>
        <v/>
      </c>
      <c r="I32" s="39"/>
      <c r="J32" s="32"/>
      <c r="L32" s="99"/>
      <c r="M32" s="100"/>
      <c r="N32" s="100"/>
      <c r="O32" s="100"/>
      <c r="P32" s="100"/>
      <c r="Q32" s="108"/>
      <c r="R32" s="98"/>
      <c r="S32" s="98"/>
    </row>
    <row r="33" spans="1:19" ht="15.75" customHeight="1" x14ac:dyDescent="0.25">
      <c r="A33" s="58" t="s">
        <v>13</v>
      </c>
      <c r="B33" s="126"/>
      <c r="C33" s="127"/>
      <c r="D33" s="56"/>
      <c r="E33" s="57"/>
      <c r="F33" s="57"/>
      <c r="G33" s="57"/>
      <c r="H33" s="83" t="str">
        <f t="shared" ref="H33:H39" si="1">IF(E33*F33&gt;0,E33*F33,IF(G33&gt;0,G33,""))</f>
        <v/>
      </c>
      <c r="I33" s="39"/>
      <c r="J33" s="32"/>
      <c r="L33" s="99" t="s">
        <v>5</v>
      </c>
      <c r="M33" s="100">
        <v>15</v>
      </c>
      <c r="N33" s="100">
        <f>IF($C$14=Texte!A$71,1,0)</f>
        <v>0</v>
      </c>
      <c r="O33" s="100">
        <f>IF(C15&lt;=15,1,0)</f>
        <v>1</v>
      </c>
      <c r="P33" s="100">
        <v>446</v>
      </c>
      <c r="Q33" s="108">
        <f>(P33/M33*$C$15)*N33*O33</f>
        <v>0</v>
      </c>
      <c r="R33" s="98"/>
      <c r="S33" s="98"/>
    </row>
    <row r="34" spans="1:19" ht="15.75" customHeight="1" x14ac:dyDescent="0.25">
      <c r="A34" s="58" t="s">
        <v>14</v>
      </c>
      <c r="B34" s="126"/>
      <c r="C34" s="127"/>
      <c r="D34" s="56"/>
      <c r="E34" s="57"/>
      <c r="F34" s="57"/>
      <c r="G34" s="57"/>
      <c r="H34" s="83" t="str">
        <f t="shared" si="1"/>
        <v/>
      </c>
      <c r="I34" s="39"/>
      <c r="J34" s="32"/>
      <c r="L34" s="99" t="s">
        <v>5</v>
      </c>
      <c r="M34" s="100">
        <v>30</v>
      </c>
      <c r="N34" s="100">
        <f>IF($C$14=Texte!A$71,1,0)</f>
        <v>0</v>
      </c>
      <c r="O34" s="100">
        <f>IF(C15&gt;15,1,0)*IF(C15&lt;=30,1,0)</f>
        <v>0</v>
      </c>
      <c r="P34" s="100">
        <v>649</v>
      </c>
      <c r="Q34" s="108">
        <f>(P33*O34+((P34-P33)*(($C$15-15)/15)))*N34*O34</f>
        <v>0</v>
      </c>
      <c r="R34" s="98">
        <f>IF($H$18&lt;P33,P33,0)*O34*N34</f>
        <v>0</v>
      </c>
      <c r="S34" s="98"/>
    </row>
    <row r="35" spans="1:19" ht="15.75" customHeight="1" x14ac:dyDescent="0.25">
      <c r="A35" s="58" t="s">
        <v>15</v>
      </c>
      <c r="B35" s="126"/>
      <c r="C35" s="127"/>
      <c r="D35" s="56"/>
      <c r="E35" s="57"/>
      <c r="F35" s="57"/>
      <c r="G35" s="57"/>
      <c r="H35" s="83" t="str">
        <f t="shared" si="1"/>
        <v/>
      </c>
      <c r="I35" s="39"/>
      <c r="J35" s="32"/>
      <c r="L35" s="99" t="s">
        <v>5</v>
      </c>
      <c r="M35" s="100">
        <v>45</v>
      </c>
      <c r="N35" s="100">
        <f>IF($C$14=Texte!A$71,1,0)</f>
        <v>0</v>
      </c>
      <c r="O35" s="100">
        <f>IF(C15&gt;30,1,0)*IF(C15&lt;=45,1,0)</f>
        <v>0</v>
      </c>
      <c r="P35" s="100">
        <v>702</v>
      </c>
      <c r="Q35" s="108">
        <f>(P34*O35+((P35-P34)*(($C$15-30)/15)))*N35*O35</f>
        <v>0</v>
      </c>
      <c r="R35" s="98">
        <f>IF($H$18&lt;P34,P34,0)*O35*N35</f>
        <v>0</v>
      </c>
      <c r="S35" s="98"/>
    </row>
    <row r="36" spans="1:19" ht="15.75" customHeight="1" x14ac:dyDescent="0.25">
      <c r="A36" s="58" t="s">
        <v>16</v>
      </c>
      <c r="B36" s="126"/>
      <c r="C36" s="127"/>
      <c r="D36" s="56"/>
      <c r="E36" s="57"/>
      <c r="F36" s="57"/>
      <c r="G36" s="57"/>
      <c r="H36" s="83" t="str">
        <f t="shared" si="1"/>
        <v/>
      </c>
      <c r="I36" s="39"/>
      <c r="J36" s="32"/>
      <c r="L36" s="99" t="s">
        <v>5</v>
      </c>
      <c r="M36" s="100">
        <v>60</v>
      </c>
      <c r="N36" s="100">
        <f>IF($C$14=Texte!A$71,1,0)</f>
        <v>0</v>
      </c>
      <c r="O36" s="100">
        <f>IF(C15&gt;45,1,0)*IF(C15&lt;=60,1,0)</f>
        <v>0</v>
      </c>
      <c r="P36" s="100">
        <v>784</v>
      </c>
      <c r="Q36" s="108">
        <f>(P35*O36+((P36-P35)*(($C$15-45)/15)))*N36*O36</f>
        <v>0</v>
      </c>
      <c r="R36" s="98">
        <f>IF($H$18&lt;P35,P35,0)*O36*N36</f>
        <v>0</v>
      </c>
      <c r="S36" s="98"/>
    </row>
    <row r="37" spans="1:19" x14ac:dyDescent="0.25">
      <c r="A37" s="58" t="s">
        <v>17</v>
      </c>
      <c r="B37" s="126"/>
      <c r="C37" s="127"/>
      <c r="D37" s="56"/>
      <c r="E37" s="57"/>
      <c r="F37" s="57"/>
      <c r="G37" s="57"/>
      <c r="H37" s="83" t="str">
        <f t="shared" si="1"/>
        <v/>
      </c>
      <c r="I37" s="39"/>
      <c r="J37" s="32"/>
      <c r="L37" s="99" t="s">
        <v>5</v>
      </c>
      <c r="M37" s="100" t="s">
        <v>7</v>
      </c>
      <c r="N37" s="100">
        <f>IF($C$14=Texte!A$71,1,0)</f>
        <v>0</v>
      </c>
      <c r="O37" s="100">
        <f>IF(C15&gt;60,1,0)</f>
        <v>0</v>
      </c>
      <c r="P37" s="100">
        <v>784</v>
      </c>
      <c r="Q37" s="108">
        <f>(P36*O37+((P37-P36)*(($C$15-45)/15)))*N37*O37</f>
        <v>0</v>
      </c>
      <c r="R37" s="98"/>
      <c r="S37" s="98"/>
    </row>
    <row r="38" spans="1:19" ht="16.5" customHeight="1" x14ac:dyDescent="0.25">
      <c r="A38" s="58" t="s">
        <v>18</v>
      </c>
      <c r="B38" s="126"/>
      <c r="C38" s="127"/>
      <c r="D38" s="56"/>
      <c r="E38" s="57"/>
      <c r="F38" s="57"/>
      <c r="G38" s="57"/>
      <c r="H38" s="83" t="str">
        <f t="shared" si="1"/>
        <v/>
      </c>
      <c r="I38" s="39"/>
      <c r="J38" s="2"/>
      <c r="L38" s="99"/>
      <c r="M38" s="100"/>
      <c r="N38" s="100"/>
      <c r="O38" s="100"/>
      <c r="P38" s="100"/>
      <c r="Q38" s="108">
        <f>O38*P38*N38</f>
        <v>0</v>
      </c>
      <c r="R38" s="98"/>
      <c r="S38" s="98"/>
    </row>
    <row r="39" spans="1:19" ht="16.5" customHeight="1" x14ac:dyDescent="0.25">
      <c r="A39" s="58" t="s">
        <v>19</v>
      </c>
      <c r="B39" s="126"/>
      <c r="C39" s="127"/>
      <c r="D39" s="56"/>
      <c r="E39" s="57"/>
      <c r="F39" s="57"/>
      <c r="G39" s="57"/>
      <c r="H39" s="83" t="str">
        <f t="shared" si="1"/>
        <v/>
      </c>
      <c r="I39" s="39"/>
      <c r="J39" s="2"/>
      <c r="L39" s="98"/>
      <c r="M39" s="98"/>
      <c r="N39" s="101"/>
      <c r="O39" s="98"/>
      <c r="P39" s="98"/>
      <c r="R39" s="98"/>
      <c r="S39" s="98"/>
    </row>
    <row r="40" spans="1:19" ht="17.25" customHeight="1" x14ac:dyDescent="0.25">
      <c r="A40" s="11"/>
      <c r="B40" s="12"/>
      <c r="C40" s="12"/>
      <c r="D40" s="12"/>
      <c r="E40" s="9"/>
      <c r="F40" s="9"/>
      <c r="G40" s="9"/>
      <c r="H40" s="54"/>
      <c r="I40" s="40"/>
      <c r="J40" s="2"/>
      <c r="L40" s="98"/>
      <c r="M40" s="98"/>
      <c r="N40" s="101"/>
      <c r="O40" s="98"/>
      <c r="P40" s="98"/>
      <c r="R40" s="98"/>
      <c r="S40" s="98"/>
    </row>
    <row r="41" spans="1:19" ht="15.75" thickBot="1" x14ac:dyDescent="0.3">
      <c r="A41" s="11"/>
      <c r="C41" s="12"/>
      <c r="D41" s="12"/>
      <c r="E41" s="128" t="str">
        <f>+Texte!A27</f>
        <v xml:space="preserve">Total bestehende Remisenfläche  </v>
      </c>
      <c r="F41" s="129"/>
      <c r="G41" s="129"/>
      <c r="H41" s="85">
        <f>SUM(H32:H39)</f>
        <v>0</v>
      </c>
      <c r="I41" s="39"/>
      <c r="J41" s="2"/>
      <c r="L41" s="98"/>
      <c r="M41" s="98"/>
      <c r="N41" s="101"/>
      <c r="O41" s="98"/>
      <c r="P41" s="98"/>
      <c r="R41" s="98"/>
      <c r="S41" s="98"/>
    </row>
    <row r="42" spans="1:19" ht="16.5" customHeight="1" thickTop="1" x14ac:dyDescent="0.25">
      <c r="A42" s="14"/>
      <c r="B42" s="41"/>
      <c r="C42" s="15"/>
      <c r="D42" s="15"/>
      <c r="E42" s="42"/>
      <c r="F42" s="42"/>
      <c r="G42" s="42"/>
      <c r="H42" s="59"/>
      <c r="I42" s="43"/>
      <c r="J42" s="2"/>
      <c r="L42" s="98"/>
      <c r="M42" s="98"/>
      <c r="N42" s="101"/>
      <c r="O42" s="98"/>
      <c r="P42" s="98"/>
      <c r="R42" s="98"/>
      <c r="S42" s="98"/>
    </row>
    <row r="43" spans="1:19" ht="16.5" customHeight="1" x14ac:dyDescent="0.25">
      <c r="A43" s="11"/>
      <c r="B43" s="69"/>
      <c r="C43" s="12"/>
      <c r="D43" s="12"/>
      <c r="E43" s="9"/>
      <c r="F43" s="9"/>
      <c r="G43" s="9"/>
      <c r="H43" s="70"/>
      <c r="I43" s="35"/>
      <c r="J43" s="2"/>
      <c r="L43" s="98"/>
      <c r="M43" s="98"/>
      <c r="N43" s="101"/>
      <c r="O43" s="98"/>
      <c r="P43" s="98"/>
      <c r="R43" s="98"/>
      <c r="S43" s="98"/>
    </row>
    <row r="44" spans="1:19" ht="15" customHeight="1" x14ac:dyDescent="0.25">
      <c r="A44" s="74" t="str">
        <f>+Texte!A28</f>
        <v>Remisen geplant:</v>
      </c>
      <c r="B44" s="69"/>
      <c r="C44" s="12"/>
      <c r="D44" s="12"/>
      <c r="E44" s="34" t="str">
        <f>+Texte!A22</f>
        <v>Länge</v>
      </c>
      <c r="F44" s="34" t="str">
        <f>+Texte!A23</f>
        <v>Breite</v>
      </c>
      <c r="G44" s="34" t="str">
        <f>+Texte!A24</f>
        <v>Fläche (2)</v>
      </c>
      <c r="H44" s="34" t="str">
        <f>+Texte!A19</f>
        <v>Fläche</v>
      </c>
      <c r="I44" s="35"/>
      <c r="J44" s="2"/>
      <c r="L44" s="98"/>
      <c r="M44" s="98"/>
      <c r="N44" s="101"/>
      <c r="O44" s="98"/>
      <c r="P44" s="98"/>
      <c r="R44" s="98"/>
      <c r="S44" s="98"/>
    </row>
    <row r="45" spans="1:19" ht="16.5" customHeight="1" x14ac:dyDescent="0.25">
      <c r="A45" s="11"/>
      <c r="B45" s="12" t="str">
        <f>+Texte!A25</f>
        <v>Bezeichnung</v>
      </c>
      <c r="C45" s="12"/>
      <c r="D45" s="37" t="str">
        <f>+Texte!A26</f>
        <v>Gebäude Nr.</v>
      </c>
      <c r="E45" s="38" t="s">
        <v>11</v>
      </c>
      <c r="F45" s="38" t="s">
        <v>11</v>
      </c>
      <c r="G45" s="76" t="s">
        <v>32</v>
      </c>
      <c r="H45" s="38" t="s">
        <v>32</v>
      </c>
      <c r="I45" s="35"/>
      <c r="J45" s="2"/>
      <c r="L45" s="98"/>
      <c r="M45" s="98"/>
      <c r="N45" s="101"/>
      <c r="O45" s="98"/>
      <c r="P45" s="98"/>
      <c r="R45" s="98"/>
      <c r="S45" s="98"/>
    </row>
    <row r="46" spans="1:19" x14ac:dyDescent="0.25">
      <c r="A46" s="58" t="s">
        <v>12</v>
      </c>
      <c r="B46" s="126"/>
      <c r="C46" s="127"/>
      <c r="D46" s="56"/>
      <c r="E46" s="57"/>
      <c r="F46" s="57"/>
      <c r="G46" s="57"/>
      <c r="H46" s="83" t="str">
        <f>IF(E46*F46&gt;0,E46*F46,IF(G46&gt;0,G46,""))</f>
        <v/>
      </c>
      <c r="I46" s="35"/>
      <c r="J46" s="2"/>
      <c r="L46" s="98"/>
      <c r="M46" s="98"/>
      <c r="N46" s="101"/>
      <c r="O46" s="98"/>
      <c r="P46" s="98"/>
      <c r="R46" s="98"/>
      <c r="S46" s="98"/>
    </row>
    <row r="47" spans="1:19" ht="16.5" customHeight="1" x14ac:dyDescent="0.25">
      <c r="A47" s="58" t="s">
        <v>13</v>
      </c>
      <c r="B47" s="126"/>
      <c r="C47" s="127"/>
      <c r="D47" s="56"/>
      <c r="E47" s="57"/>
      <c r="F47" s="57"/>
      <c r="G47" s="57"/>
      <c r="H47" s="83" t="str">
        <f>IF(E47*F47&gt;0,E47*F47,IF(G47&gt;0,G47,""))</f>
        <v/>
      </c>
      <c r="I47" s="35"/>
      <c r="J47" s="2"/>
      <c r="L47" s="98"/>
      <c r="M47" s="98"/>
      <c r="N47" s="101"/>
      <c r="O47" s="98"/>
      <c r="P47" s="98"/>
      <c r="R47" s="98"/>
      <c r="S47" s="98"/>
    </row>
    <row r="48" spans="1:19" ht="16.5" customHeight="1" x14ac:dyDescent="0.25">
      <c r="A48" s="58" t="s">
        <v>14</v>
      </c>
      <c r="B48" s="126"/>
      <c r="C48" s="127"/>
      <c r="D48" s="56"/>
      <c r="E48" s="57"/>
      <c r="F48" s="57"/>
      <c r="G48" s="57"/>
      <c r="H48" s="83" t="str">
        <f>IF(E48*F48&gt;0,E48*F48,IF(G48&gt;0,G48,""))</f>
        <v/>
      </c>
      <c r="I48" s="35"/>
      <c r="J48" s="2"/>
      <c r="L48" s="98"/>
      <c r="M48" s="98"/>
      <c r="N48" s="101"/>
      <c r="O48" s="98"/>
      <c r="P48" s="98"/>
      <c r="R48" s="98"/>
      <c r="S48" s="98"/>
    </row>
    <row r="49" spans="1:19" ht="16.5" customHeight="1" x14ac:dyDescent="0.25">
      <c r="A49" s="11"/>
      <c r="B49" s="69"/>
      <c r="C49" s="12"/>
      <c r="D49" s="12"/>
      <c r="E49" s="9"/>
      <c r="F49" s="9"/>
      <c r="G49" s="9"/>
      <c r="H49" s="70"/>
      <c r="I49" s="35"/>
      <c r="J49" s="2"/>
      <c r="L49" s="98"/>
      <c r="M49" s="98"/>
      <c r="N49" s="101"/>
      <c r="O49" s="98"/>
      <c r="P49" s="98"/>
      <c r="R49" s="98"/>
      <c r="S49" s="98"/>
    </row>
    <row r="50" spans="1:19" ht="15.75" customHeight="1" x14ac:dyDescent="0.25">
      <c r="A50" s="7"/>
      <c r="B50" s="8"/>
      <c r="C50" s="8"/>
      <c r="D50" s="8"/>
      <c r="E50" s="44"/>
      <c r="F50" s="44"/>
      <c r="G50" s="44"/>
      <c r="H50" s="44"/>
      <c r="I50" s="35"/>
      <c r="J50" s="2"/>
      <c r="L50" s="98"/>
      <c r="M50" s="98"/>
      <c r="N50" s="101"/>
      <c r="O50" s="98"/>
      <c r="P50" s="98"/>
      <c r="R50" s="98"/>
      <c r="S50" s="98"/>
    </row>
    <row r="51" spans="1:19" ht="16.5" customHeight="1" thickBot="1" x14ac:dyDescent="0.3">
      <c r="A51" s="25"/>
      <c r="B51" s="26"/>
      <c r="C51" s="136" t="str">
        <f>+Texte!A29</f>
        <v xml:space="preserve">Differenz </v>
      </c>
      <c r="D51" s="137"/>
      <c r="E51" s="137"/>
      <c r="F51" s="137"/>
      <c r="G51" s="137"/>
      <c r="H51" s="86">
        <f>(-H18-H27+H41+SUM(H46:H48))</f>
        <v>0</v>
      </c>
      <c r="I51" s="35"/>
      <c r="J51" s="2"/>
      <c r="L51" s="98"/>
      <c r="M51" s="98"/>
      <c r="N51" s="101"/>
      <c r="O51" s="98"/>
      <c r="P51" s="98"/>
      <c r="Q51" s="109">
        <f>SUM(Q17:Q38)</f>
        <v>0</v>
      </c>
      <c r="R51" s="103">
        <f>SUM(R17:R38)</f>
        <v>0</v>
      </c>
      <c r="S51" s="98"/>
    </row>
    <row r="52" spans="1:19" ht="15.75" thickTop="1" x14ac:dyDescent="0.25">
      <c r="A52" s="25"/>
      <c r="B52" s="26"/>
      <c r="C52" s="30"/>
      <c r="D52" s="50"/>
      <c r="E52" s="140" t="str">
        <f>+Texte!A30</f>
        <v>(rot = Mangel, schwarz = Überschuss)</v>
      </c>
      <c r="F52" s="140"/>
      <c r="G52" s="140"/>
      <c r="H52" s="55"/>
      <c r="I52" s="35"/>
      <c r="J52" s="2"/>
      <c r="L52" s="98"/>
      <c r="M52" s="98"/>
      <c r="N52" s="101"/>
      <c r="O52" s="98"/>
      <c r="P52" s="98"/>
      <c r="R52" s="98"/>
      <c r="S52" s="98"/>
    </row>
    <row r="53" spans="1:19" x14ac:dyDescent="0.25">
      <c r="A53" s="14"/>
      <c r="B53" s="15"/>
      <c r="C53" s="15"/>
      <c r="D53" s="15"/>
      <c r="E53" s="15"/>
      <c r="F53" s="15"/>
      <c r="G53" s="15"/>
      <c r="H53" s="15"/>
      <c r="I53" s="35"/>
      <c r="J53" s="2"/>
      <c r="L53" s="98"/>
      <c r="M53" s="98"/>
      <c r="N53" s="101"/>
      <c r="O53" s="98"/>
      <c r="P53" s="98"/>
      <c r="R53" s="98"/>
      <c r="S53" s="98"/>
    </row>
    <row r="54" spans="1:19" x14ac:dyDescent="0.25">
      <c r="A54" s="7"/>
      <c r="B54" s="8"/>
      <c r="C54" s="8"/>
      <c r="D54" s="8"/>
      <c r="E54" s="8"/>
      <c r="F54" s="8"/>
      <c r="G54" s="8"/>
      <c r="H54" s="8"/>
      <c r="I54" s="10"/>
      <c r="J54" s="2"/>
      <c r="L54" s="98"/>
      <c r="M54" s="98"/>
      <c r="N54" s="101"/>
      <c r="O54" s="98"/>
      <c r="P54" s="98"/>
      <c r="R54" s="98"/>
      <c r="S54" s="98"/>
    </row>
    <row r="55" spans="1:19" ht="41.25" customHeight="1" x14ac:dyDescent="0.25">
      <c r="A55" s="11"/>
      <c r="B55" s="65" t="str">
        <f>+Texte!A31</f>
        <v>Datum:</v>
      </c>
      <c r="C55" s="12"/>
      <c r="D55" s="12"/>
      <c r="E55" s="12"/>
      <c r="F55" s="65" t="str">
        <f>+Texte!A32</f>
        <v>Unterschrift:</v>
      </c>
      <c r="G55" s="12"/>
      <c r="H55" s="12"/>
      <c r="I55" s="45"/>
      <c r="J55" s="2"/>
      <c r="L55" s="98"/>
      <c r="M55" s="98"/>
      <c r="N55" s="101"/>
      <c r="O55" s="98"/>
      <c r="P55" s="98"/>
      <c r="R55" s="98"/>
      <c r="S55" s="98"/>
    </row>
    <row r="56" spans="1:19" x14ac:dyDescent="0.25">
      <c r="A56" s="11"/>
      <c r="B56" s="46">
        <f ca="1">TODAY()</f>
        <v>45272</v>
      </c>
      <c r="C56" s="12"/>
      <c r="D56" s="12"/>
      <c r="E56" s="12"/>
      <c r="F56" s="138" t="s">
        <v>31</v>
      </c>
      <c r="G56" s="139"/>
      <c r="H56" s="139"/>
      <c r="I56" s="45"/>
      <c r="J56" s="2"/>
      <c r="L56" s="98"/>
      <c r="M56" s="98"/>
      <c r="N56" s="101"/>
      <c r="O56" s="98"/>
      <c r="P56" s="98"/>
      <c r="R56" s="98"/>
      <c r="S56" s="98"/>
    </row>
    <row r="57" spans="1:19" ht="15.75" customHeight="1" x14ac:dyDescent="0.25">
      <c r="A57" s="14"/>
      <c r="B57" s="15"/>
      <c r="C57" s="15"/>
      <c r="D57" s="15"/>
      <c r="E57" s="15"/>
      <c r="F57" s="15"/>
      <c r="G57" s="15"/>
      <c r="H57" s="15"/>
      <c r="I57" s="17"/>
      <c r="J57" s="2"/>
      <c r="L57" s="98"/>
      <c r="M57" s="98"/>
      <c r="N57" s="101"/>
      <c r="O57" s="98"/>
      <c r="P57" s="98"/>
      <c r="R57" s="98"/>
      <c r="S57" s="98"/>
    </row>
    <row r="58" spans="1:19" ht="15.75" customHeight="1" x14ac:dyDescent="0.25">
      <c r="A58" s="120" t="s">
        <v>209</v>
      </c>
      <c r="B58" s="105" t="str">
        <f>+Texte!A33</f>
        <v>Restflächen umfassen nicht ausnützbare Flächen innerhalb des Gebäudes</v>
      </c>
      <c r="C58" s="8"/>
      <c r="D58" s="8"/>
      <c r="E58" s="8"/>
      <c r="F58" s="8"/>
      <c r="G58" s="8"/>
      <c r="H58" s="8"/>
      <c r="I58" s="8"/>
      <c r="J58" s="2"/>
      <c r="L58" s="98"/>
      <c r="M58" s="98"/>
      <c r="N58" s="101"/>
      <c r="O58" s="98"/>
      <c r="P58" s="98"/>
      <c r="R58" s="98"/>
      <c r="S58" s="98"/>
    </row>
    <row r="59" spans="1:19" ht="15.75" customHeight="1" x14ac:dyDescent="0.25">
      <c r="A59" s="121" t="s">
        <v>210</v>
      </c>
      <c r="B59" s="106" t="str">
        <f>+Texte!A34</f>
        <v>Wert direkt eintragen</v>
      </c>
      <c r="C59" s="12"/>
      <c r="D59" s="12"/>
      <c r="E59" s="12"/>
      <c r="F59" s="12"/>
      <c r="G59" s="12"/>
      <c r="H59" s="12"/>
      <c r="I59" s="12"/>
      <c r="J59" s="2"/>
      <c r="L59" s="98"/>
      <c r="M59" s="98"/>
      <c r="N59" s="101"/>
      <c r="O59" s="98"/>
      <c r="P59" s="98"/>
      <c r="R59" s="98"/>
      <c r="S59" s="98"/>
    </row>
    <row r="60" spans="1:19" ht="15" customHeight="1" x14ac:dyDescent="0.25">
      <c r="A60" s="135" t="s">
        <v>226</v>
      </c>
      <c r="B60" s="135"/>
      <c r="C60" s="135"/>
      <c r="D60" s="135"/>
      <c r="E60" s="135"/>
      <c r="F60" s="135"/>
      <c r="G60" s="135"/>
      <c r="H60" s="135"/>
      <c r="I60" s="135"/>
      <c r="J60" s="2"/>
      <c r="L60" s="98"/>
      <c r="M60" s="98"/>
      <c r="N60" s="101"/>
      <c r="O60" s="98"/>
      <c r="P60" s="98"/>
      <c r="R60" s="98"/>
      <c r="S60" s="98"/>
    </row>
    <row r="61" spans="1:19" ht="16.5" customHeight="1" x14ac:dyDescent="0.25">
      <c r="A61" s="175" t="s">
        <v>227</v>
      </c>
      <c r="B61" s="175"/>
      <c r="C61" s="175"/>
      <c r="D61" s="175"/>
      <c r="E61" s="175"/>
      <c r="F61" s="175"/>
      <c r="G61" s="175"/>
      <c r="H61" s="175"/>
      <c r="I61" s="12"/>
      <c r="J61" s="2"/>
      <c r="L61" s="98"/>
      <c r="M61" s="98"/>
      <c r="N61" s="101"/>
      <c r="O61" s="98"/>
      <c r="P61" s="98"/>
      <c r="R61" s="98"/>
      <c r="S61" s="98"/>
    </row>
    <row r="62" spans="1:19" ht="6.75" customHeight="1" x14ac:dyDescent="0.25">
      <c r="A62" s="1"/>
      <c r="B62" s="1"/>
      <c r="C62" s="1"/>
      <c r="D62" s="1"/>
      <c r="E62" s="1"/>
      <c r="F62" s="1"/>
      <c r="G62" s="1"/>
      <c r="H62" s="1"/>
      <c r="I62" s="12"/>
      <c r="J62" s="2"/>
      <c r="L62" s="98"/>
      <c r="M62" s="98"/>
      <c r="N62" s="101"/>
      <c r="O62" s="98"/>
      <c r="P62" s="98"/>
      <c r="R62" s="98"/>
      <c r="S62" s="98"/>
    </row>
    <row r="63" spans="1:19" ht="39" customHeight="1" x14ac:dyDescent="0.25">
      <c r="A63" s="1"/>
      <c r="B63" s="1"/>
      <c r="C63" s="1"/>
      <c r="D63" s="1"/>
      <c r="E63" s="1"/>
      <c r="F63" s="1"/>
      <c r="G63" s="1"/>
      <c r="H63" s="1"/>
      <c r="I63" s="12"/>
      <c r="J63" s="2"/>
      <c r="L63" s="98"/>
      <c r="M63" s="98"/>
      <c r="N63" s="101"/>
      <c r="O63" s="98"/>
      <c r="P63" s="98"/>
      <c r="R63" s="98"/>
      <c r="S63" s="98"/>
    </row>
    <row r="64" spans="1:19" ht="44.25" customHeight="1" x14ac:dyDescent="0.3">
      <c r="A64" s="1"/>
      <c r="B64" s="182" t="s">
        <v>232</v>
      </c>
      <c r="C64" s="182"/>
      <c r="D64" s="1"/>
      <c r="E64" s="1"/>
      <c r="F64" s="1"/>
      <c r="G64" s="1"/>
      <c r="H64" s="1"/>
      <c r="I64" s="77"/>
      <c r="J64" s="80"/>
      <c r="L64" s="98"/>
      <c r="M64" s="98"/>
      <c r="N64" s="98"/>
      <c r="O64" s="98"/>
      <c r="P64" s="98"/>
      <c r="R64" s="98"/>
      <c r="S64" s="98"/>
    </row>
    <row r="65" spans="1:22" s="93" customFormat="1" ht="42.75" customHeight="1" x14ac:dyDescent="0.25">
      <c r="A65" s="89"/>
      <c r="B65" s="185" t="s">
        <v>233</v>
      </c>
      <c r="C65" s="185"/>
      <c r="D65" s="185"/>
      <c r="E65" s="185"/>
      <c r="F65" s="185"/>
      <c r="G65" s="185"/>
      <c r="H65" s="185"/>
      <c r="I65" s="185"/>
      <c r="J65" s="80"/>
      <c r="K65" s="3"/>
      <c r="L65" s="98"/>
      <c r="M65" s="98"/>
      <c r="N65" s="98"/>
      <c r="O65" s="98"/>
      <c r="P65" s="98"/>
      <c r="Q65" s="6"/>
      <c r="R65" s="98"/>
      <c r="S65" s="98"/>
      <c r="T65" s="6"/>
      <c r="U65" s="92"/>
      <c r="V65" s="92"/>
    </row>
    <row r="66" spans="1:22" s="93" customFormat="1" x14ac:dyDescent="0.25">
      <c r="A66" s="89"/>
      <c r="B66" s="177" t="s">
        <v>231</v>
      </c>
      <c r="C66" s="177"/>
      <c r="D66" s="177"/>
      <c r="E66" s="177"/>
      <c r="F66" s="177"/>
      <c r="G66" s="177"/>
      <c r="H66" s="177"/>
      <c r="I66" s="177"/>
      <c r="J66" s="80"/>
      <c r="K66" s="3"/>
      <c r="L66" s="98"/>
      <c r="M66" s="98"/>
      <c r="N66" s="98"/>
      <c r="O66" s="98"/>
      <c r="P66" s="98"/>
      <c r="Q66" s="6"/>
      <c r="R66" s="98"/>
      <c r="S66" s="98"/>
      <c r="T66" s="6"/>
      <c r="U66" s="92"/>
      <c r="V66" s="92"/>
    </row>
    <row r="67" spans="1:22" s="93" customFormat="1" x14ac:dyDescent="0.25">
      <c r="A67" s="89"/>
      <c r="B67" s="125"/>
      <c r="C67" s="125"/>
      <c r="D67" s="125"/>
      <c r="E67" s="125"/>
      <c r="F67" s="125"/>
      <c r="G67" s="125"/>
      <c r="H67" s="125"/>
      <c r="I67" s="125"/>
      <c r="J67" s="80"/>
      <c r="K67" s="3"/>
      <c r="L67" s="98"/>
      <c r="M67" s="98"/>
      <c r="N67" s="98"/>
      <c r="O67" s="98"/>
      <c r="P67" s="98"/>
      <c r="Q67" s="6"/>
      <c r="R67" s="98"/>
      <c r="S67" s="98"/>
      <c r="T67" s="6"/>
      <c r="U67" s="92"/>
      <c r="V67" s="92"/>
    </row>
    <row r="68" spans="1:22" s="93" customFormat="1" ht="18.75" x14ac:dyDescent="0.3">
      <c r="A68" s="89"/>
      <c r="B68" s="182" t="str">
        <f>+Texte!A36</f>
        <v>Remisen: Raumbedarf und Nutzung</v>
      </c>
      <c r="C68" s="182"/>
      <c r="D68" s="182"/>
      <c r="E68" s="182"/>
      <c r="F68" s="89"/>
      <c r="G68" s="89"/>
      <c r="H68" s="89"/>
      <c r="I68" s="89"/>
      <c r="J68" s="80"/>
      <c r="K68" s="3"/>
      <c r="L68" s="98"/>
      <c r="M68" s="98"/>
      <c r="N68" s="98"/>
      <c r="O68" s="98"/>
      <c r="P68" s="98"/>
      <c r="Q68" s="6"/>
      <c r="R68" s="98"/>
      <c r="S68" s="98"/>
      <c r="T68" s="6"/>
      <c r="U68" s="92"/>
      <c r="V68" s="92"/>
    </row>
    <row r="69" spans="1:22" s="93" customFormat="1" ht="59.25" customHeight="1" x14ac:dyDescent="0.25">
      <c r="A69" s="89"/>
      <c r="B69" s="178" t="str">
        <f>+Texte!A37</f>
        <v>Remisen sind Einstellräume für landwirtschaftliche Maschinen und Geräte. Der FAT-Bericht Nr. 590/2002, "Raumbedarf für Remisen und Einzelmaschinen" dient als  Grundlage zur Bestimmung des Remisenbedarfs eines Landwirtschaftsbetriebes. Für kleinere Betriebe ist noch die Zonenkonformität für die Bewilligung zu prüfen.</v>
      </c>
      <c r="C69" s="179"/>
      <c r="D69" s="179"/>
      <c r="E69" s="179"/>
      <c r="F69" s="179"/>
      <c r="G69" s="179"/>
      <c r="H69" s="179"/>
      <c r="I69" s="179"/>
      <c r="J69" s="80"/>
      <c r="K69" s="3"/>
      <c r="L69" s="98"/>
      <c r="M69" s="98"/>
      <c r="N69" s="98"/>
      <c r="O69" s="98"/>
      <c r="P69" s="98"/>
      <c r="Q69" s="6"/>
      <c r="R69" s="98"/>
      <c r="S69" s="98"/>
      <c r="T69" s="6"/>
      <c r="U69" s="92"/>
      <c r="V69" s="92"/>
    </row>
    <row r="70" spans="1:22" s="93" customFormat="1" ht="11.25" customHeight="1" x14ac:dyDescent="0.25">
      <c r="A70" s="89"/>
      <c r="B70" s="81"/>
      <c r="C70" s="82"/>
      <c r="D70" s="82"/>
      <c r="E70" s="82"/>
      <c r="F70" s="82"/>
      <c r="G70" s="82"/>
      <c r="H70" s="82"/>
      <c r="I70" s="82"/>
      <c r="J70" s="80"/>
      <c r="K70" s="3"/>
      <c r="L70" s="98"/>
      <c r="M70" s="98"/>
      <c r="N70" s="98"/>
      <c r="O70" s="98"/>
      <c r="P70" s="98"/>
      <c r="Q70" s="6"/>
      <c r="R70" s="98"/>
      <c r="S70" s="98"/>
      <c r="T70" s="6"/>
      <c r="U70" s="92"/>
      <c r="V70" s="92"/>
    </row>
    <row r="71" spans="1:22" s="93" customFormat="1" ht="90.75" customHeight="1" x14ac:dyDescent="0.25">
      <c r="A71" s="89"/>
      <c r="B71" s="178" t="str">
        <f>+Texte!A38</f>
        <v xml:space="preserve">Landwirtschaftliche Bauten dürfen nur für zonenkonforme Nutzungen verwendet werden. Um diese sicherzustellen, wird auf Grundlage von Art. 16b des Raumplanungsgesetzes (RPG) und Art. 44 der Raumplanungsverordnung (RPV) folgende Auflage in der Baubewilligung für die Remise empfohlen: "Die Baute darf ausschliesslich zonenkonformen Zwecken dienen. Nach Wegfall der ursprünglichen Zweckbestimmung ist die Baute zu beseitigen und der ursprüngliche Zustand wiederherzustellen, wenn bis zu diesem Zeitpunkt keine rechtskräftige Baubewilligung für eine neue Nutzung vorliegt." 
</v>
      </c>
      <c r="C71" s="180"/>
      <c r="D71" s="180"/>
      <c r="E71" s="180"/>
      <c r="F71" s="180"/>
      <c r="G71" s="180"/>
      <c r="H71" s="180"/>
      <c r="I71" s="180"/>
      <c r="J71" s="80"/>
      <c r="K71" s="3"/>
      <c r="L71" s="98"/>
      <c r="M71" s="98"/>
      <c r="N71" s="98"/>
      <c r="O71" s="98"/>
      <c r="P71" s="98"/>
      <c r="Q71" s="6"/>
      <c r="R71" s="98"/>
      <c r="S71" s="98"/>
      <c r="T71" s="6"/>
      <c r="U71" s="92"/>
      <c r="V71" s="92"/>
    </row>
    <row r="72" spans="1:22" s="93" customFormat="1" ht="11.25" customHeight="1" x14ac:dyDescent="0.25">
      <c r="A72" s="89"/>
      <c r="B72" s="89"/>
      <c r="C72" s="89"/>
      <c r="D72" s="89"/>
      <c r="E72" s="89"/>
      <c r="F72" s="89"/>
      <c r="G72" s="89"/>
      <c r="H72" s="89"/>
      <c r="I72" s="89"/>
      <c r="J72" s="80"/>
      <c r="K72" s="3"/>
      <c r="L72" s="98"/>
      <c r="M72" s="98"/>
      <c r="N72" s="98"/>
      <c r="O72" s="98"/>
      <c r="P72" s="98"/>
      <c r="Q72" s="6"/>
      <c r="R72" s="98"/>
      <c r="S72" s="98"/>
      <c r="T72" s="6"/>
      <c r="U72" s="92"/>
      <c r="V72" s="92"/>
    </row>
    <row r="73" spans="1:22" s="93" customFormat="1" ht="18.75" x14ac:dyDescent="0.3">
      <c r="A73" s="89"/>
      <c r="B73" s="183" t="str">
        <f>+Texte!A39</f>
        <v>Remise nach Raumbeschaffenheit</v>
      </c>
      <c r="C73" s="183"/>
      <c r="D73" s="183"/>
      <c r="E73" s="183"/>
      <c r="F73" s="183"/>
      <c r="G73" s="89"/>
      <c r="H73" s="89"/>
      <c r="I73" s="89"/>
      <c r="J73" s="80"/>
      <c r="K73" s="3"/>
      <c r="L73" s="98"/>
      <c r="M73" s="98"/>
      <c r="N73" s="98"/>
      <c r="O73" s="98"/>
      <c r="P73" s="98"/>
      <c r="Q73" s="6"/>
      <c r="R73" s="98"/>
      <c r="S73" s="98"/>
      <c r="T73" s="6"/>
      <c r="U73" s="92"/>
      <c r="V73" s="92"/>
    </row>
    <row r="74" spans="1:22" s="93" customFormat="1" ht="21" customHeight="1" x14ac:dyDescent="0.25">
      <c r="A74" s="89"/>
      <c r="B74" s="181" t="str">
        <f>+Texte!A40</f>
        <v>Raumhöhe und -tiefe:</v>
      </c>
      <c r="C74" s="139"/>
      <c r="D74" s="89"/>
      <c r="E74" s="89"/>
      <c r="F74" s="89"/>
      <c r="G74" s="89"/>
      <c r="H74" s="89"/>
      <c r="I74" s="89"/>
      <c r="J74" s="80"/>
      <c r="K74" s="3"/>
      <c r="L74" s="98"/>
      <c r="M74" s="98"/>
      <c r="N74" s="98"/>
      <c r="O74" s="98"/>
      <c r="P74" s="98"/>
      <c r="Q74" s="6"/>
      <c r="R74" s="98"/>
      <c r="S74" s="98"/>
      <c r="T74" s="6"/>
      <c r="U74" s="92"/>
      <c r="V74" s="92"/>
    </row>
    <row r="75" spans="1:22" s="93" customFormat="1" ht="30.75" customHeight="1" x14ac:dyDescent="0.25">
      <c r="A75" s="89"/>
      <c r="B75" s="178" t="str">
        <f>+Texte!A41</f>
        <v xml:space="preserve">Gebäude sind als Remisen anrechenbar, wenn sie mit dem Traktor befahrbar sind oder bedient werden können. Eine Einfahrthöhe von 4 bis 4.5 m Höhe ist zweckmässig. Die Raumhöhe innen beträgt maximal 7 m. </v>
      </c>
      <c r="C75" s="180"/>
      <c r="D75" s="180"/>
      <c r="E75" s="180"/>
      <c r="F75" s="180"/>
      <c r="G75" s="180"/>
      <c r="H75" s="180"/>
      <c r="I75" s="180"/>
      <c r="J75" s="80"/>
      <c r="K75" s="3"/>
      <c r="L75" s="98"/>
      <c r="M75" s="98"/>
      <c r="N75" s="98"/>
      <c r="O75" s="98"/>
      <c r="P75" s="98"/>
      <c r="Q75" s="6"/>
      <c r="R75" s="98"/>
      <c r="S75" s="98"/>
      <c r="T75" s="6"/>
      <c r="U75" s="92"/>
      <c r="V75" s="92"/>
    </row>
    <row r="76" spans="1:22" s="93" customFormat="1" ht="11.25" customHeight="1" x14ac:dyDescent="0.25">
      <c r="A76" s="89"/>
      <c r="B76" s="89"/>
      <c r="C76" s="89"/>
      <c r="D76" s="89"/>
      <c r="E76" s="89"/>
      <c r="F76" s="89"/>
      <c r="G76" s="89"/>
      <c r="H76" s="89"/>
      <c r="I76" s="89"/>
      <c r="J76" s="80"/>
      <c r="K76" s="3"/>
      <c r="L76" s="98"/>
      <c r="M76" s="98"/>
      <c r="N76" s="98"/>
      <c r="O76" s="98"/>
      <c r="P76" s="98"/>
      <c r="Q76" s="6"/>
      <c r="R76" s="98"/>
      <c r="S76" s="98"/>
      <c r="T76" s="6"/>
      <c r="U76" s="92"/>
      <c r="V76" s="92"/>
    </row>
    <row r="77" spans="1:22" s="93" customFormat="1" x14ac:dyDescent="0.25">
      <c r="A77" s="89"/>
      <c r="B77" s="181" t="str">
        <f>+Texte!A44</f>
        <v>Einstellplatz unter dem Vordach der Scheune:</v>
      </c>
      <c r="C77" s="139"/>
      <c r="D77" s="139"/>
      <c r="E77" s="89"/>
      <c r="F77" s="89"/>
      <c r="G77" s="89"/>
      <c r="H77" s="89"/>
      <c r="I77" s="89"/>
      <c r="J77" s="80"/>
      <c r="K77" s="3"/>
      <c r="L77" s="6"/>
      <c r="M77" s="6"/>
      <c r="N77" s="6"/>
      <c r="O77" s="6"/>
      <c r="P77" s="6"/>
      <c r="Q77" s="6"/>
      <c r="R77" s="6"/>
      <c r="S77" s="6"/>
      <c r="T77" s="6"/>
      <c r="U77" s="92"/>
      <c r="V77" s="92"/>
    </row>
    <row r="78" spans="1:22" s="93" customFormat="1" x14ac:dyDescent="0.25">
      <c r="A78" s="89"/>
      <c r="B78" s="184" t="str">
        <f>+Texte!A45</f>
        <v>Unter dem Vordach der Scheune zählen die ersten 2 m Einstellplatz nicht als Remise.</v>
      </c>
      <c r="C78" s="139"/>
      <c r="D78" s="139"/>
      <c r="E78" s="139"/>
      <c r="F78" s="139"/>
      <c r="G78" s="139"/>
      <c r="H78" s="139"/>
      <c r="I78" s="139"/>
      <c r="J78" s="80"/>
      <c r="K78" s="3"/>
      <c r="L78" s="6"/>
      <c r="M78" s="6"/>
      <c r="N78" s="6"/>
      <c r="O78" s="6"/>
      <c r="P78" s="6"/>
      <c r="Q78" s="6"/>
      <c r="R78" s="6"/>
      <c r="S78" s="6"/>
      <c r="T78" s="6"/>
      <c r="U78" s="92"/>
      <c r="V78" s="92"/>
    </row>
    <row r="79" spans="1:22" s="93" customFormat="1" ht="11.25" customHeight="1" x14ac:dyDescent="0.25">
      <c r="A79" s="89"/>
      <c r="B79" s="89"/>
      <c r="C79" s="89"/>
      <c r="D79" s="89"/>
      <c r="E79" s="89"/>
      <c r="F79" s="89"/>
      <c r="G79" s="89"/>
      <c r="H79" s="89"/>
      <c r="I79" s="89"/>
      <c r="J79" s="80"/>
      <c r="K79" s="3"/>
      <c r="L79" s="6"/>
      <c r="M79" s="6"/>
      <c r="N79" s="6"/>
      <c r="O79" s="6"/>
      <c r="P79" s="6"/>
      <c r="Q79" s="6"/>
      <c r="R79" s="6"/>
      <c r="S79" s="6"/>
      <c r="T79" s="6"/>
      <c r="U79" s="92"/>
      <c r="V79" s="92"/>
    </row>
    <row r="80" spans="1:22" s="93" customFormat="1" x14ac:dyDescent="0.25">
      <c r="A80" s="89"/>
      <c r="B80" s="181" t="str">
        <f>+Texte!A46</f>
        <v>Innenräume  in der Scheune, die nicht befahrbar sind:</v>
      </c>
      <c r="C80" s="139"/>
      <c r="D80" s="139"/>
      <c r="E80" s="139"/>
      <c r="F80" s="89"/>
      <c r="G80" s="89"/>
      <c r="H80" s="89"/>
      <c r="I80" s="89"/>
      <c r="J80" s="80"/>
      <c r="K80" s="3"/>
      <c r="L80" s="6"/>
      <c r="M80" s="6"/>
      <c r="N80" s="6"/>
      <c r="O80" s="6"/>
      <c r="P80" s="6"/>
      <c r="Q80" s="6"/>
      <c r="R80" s="6"/>
      <c r="S80" s="6"/>
      <c r="T80" s="6"/>
      <c r="U80" s="92"/>
      <c r="V80" s="92"/>
    </row>
    <row r="81" spans="1:22" s="93" customFormat="1" x14ac:dyDescent="0.25">
      <c r="A81" s="89"/>
      <c r="B81" s="184" t="str">
        <f>+Texte!A47</f>
        <v>Diese Innenräume zählen nicht als Remise. Sie sind nach Möglichkeit abzubrechen.</v>
      </c>
      <c r="C81" s="139"/>
      <c r="D81" s="139"/>
      <c r="E81" s="139"/>
      <c r="F81" s="139"/>
      <c r="G81" s="139"/>
      <c r="H81" s="139"/>
      <c r="I81" s="139"/>
      <c r="J81" s="80"/>
      <c r="K81" s="3"/>
      <c r="L81" s="6"/>
      <c r="M81" s="6"/>
      <c r="N81" s="6"/>
      <c r="O81" s="6"/>
      <c r="P81" s="6"/>
      <c r="Q81" s="6"/>
      <c r="R81" s="6"/>
      <c r="S81" s="6"/>
      <c r="T81" s="6"/>
      <c r="U81" s="92"/>
      <c r="V81" s="92"/>
    </row>
    <row r="82" spans="1:22" s="93" customFormat="1" ht="11.25" customHeight="1" x14ac:dyDescent="0.25">
      <c r="A82" s="89"/>
      <c r="B82" s="89"/>
      <c r="C82" s="89"/>
      <c r="D82" s="89"/>
      <c r="E82" s="89"/>
      <c r="F82" s="89"/>
      <c r="G82" s="89"/>
      <c r="H82" s="89"/>
      <c r="I82" s="89"/>
      <c r="J82" s="80"/>
      <c r="K82" s="3"/>
      <c r="L82" s="6"/>
      <c r="M82" s="6"/>
      <c r="N82" s="6"/>
      <c r="O82" s="6"/>
      <c r="P82" s="6"/>
      <c r="Q82" s="6"/>
      <c r="R82" s="6"/>
      <c r="S82" s="6"/>
      <c r="T82" s="6"/>
      <c r="U82" s="92"/>
      <c r="V82" s="92"/>
    </row>
    <row r="83" spans="1:22" s="93" customFormat="1" x14ac:dyDescent="0.25">
      <c r="A83" s="89"/>
      <c r="B83" s="78" t="str">
        <f>+Texte!A48</f>
        <v>Verkehrsflächen:</v>
      </c>
      <c r="C83" s="89"/>
      <c r="D83" s="89"/>
      <c r="E83" s="89"/>
      <c r="F83" s="89"/>
      <c r="G83" s="89"/>
      <c r="H83" s="89"/>
      <c r="I83" s="89"/>
      <c r="J83" s="80"/>
      <c r="K83" s="3"/>
      <c r="L83" s="6"/>
      <c r="M83" s="6"/>
      <c r="N83" s="6"/>
      <c r="O83" s="6"/>
      <c r="P83" s="6"/>
      <c r="Q83" s="6"/>
      <c r="R83" s="6"/>
      <c r="S83" s="6"/>
      <c r="T83" s="6"/>
      <c r="U83" s="92"/>
      <c r="V83" s="92"/>
    </row>
    <row r="84" spans="1:22" s="93" customFormat="1" x14ac:dyDescent="0.25">
      <c r="A84" s="89"/>
      <c r="B84" s="184" t="str">
        <f>+Texte!A49</f>
        <v>Bei grösseren Remisen (Hallen) kann im Einzelfall für die Durchfahrt ein Abzug von 4 m Breite berechnet werden.</v>
      </c>
      <c r="C84" s="139"/>
      <c r="D84" s="139"/>
      <c r="E84" s="139"/>
      <c r="F84" s="139"/>
      <c r="G84" s="139"/>
      <c r="H84" s="139"/>
      <c r="I84" s="139"/>
      <c r="J84" s="80"/>
      <c r="K84" s="3"/>
      <c r="L84" s="6"/>
      <c r="M84" s="6"/>
      <c r="N84" s="6"/>
      <c r="O84" s="6"/>
      <c r="P84" s="6"/>
      <c r="Q84" s="6"/>
      <c r="R84" s="6"/>
      <c r="S84" s="6"/>
      <c r="T84" s="6"/>
      <c r="U84" s="92"/>
      <c r="V84" s="92"/>
    </row>
    <row r="85" spans="1:22" s="93" customFormat="1" ht="11.25" customHeight="1" x14ac:dyDescent="0.25">
      <c r="A85" s="89"/>
      <c r="B85" s="89"/>
      <c r="C85" s="89"/>
      <c r="D85" s="89"/>
      <c r="E85" s="89"/>
      <c r="F85" s="89"/>
      <c r="G85" s="89"/>
      <c r="H85" s="89"/>
      <c r="I85" s="89"/>
      <c r="J85" s="80"/>
      <c r="K85" s="3"/>
      <c r="L85" s="6"/>
      <c r="M85" s="6"/>
      <c r="N85" s="6"/>
      <c r="O85" s="6"/>
      <c r="P85" s="6"/>
      <c r="Q85" s="6"/>
      <c r="R85" s="6"/>
      <c r="S85" s="6"/>
      <c r="T85" s="6"/>
      <c r="U85" s="92"/>
      <c r="V85" s="92"/>
    </row>
    <row r="86" spans="1:22" s="93" customFormat="1" x14ac:dyDescent="0.25">
      <c r="A86" s="89"/>
      <c r="B86" s="78" t="str">
        <f>+Texte!A50</f>
        <v>Belichtung:</v>
      </c>
      <c r="C86" s="89"/>
      <c r="D86" s="89"/>
      <c r="E86" s="89"/>
      <c r="F86" s="89"/>
      <c r="G86" s="89"/>
      <c r="H86" s="89"/>
      <c r="I86" s="89"/>
      <c r="J86" s="80"/>
      <c r="K86" s="3"/>
      <c r="L86" s="6"/>
      <c r="M86" s="6"/>
      <c r="N86" s="6"/>
      <c r="O86" s="6"/>
      <c r="P86" s="6"/>
      <c r="Q86" s="6"/>
      <c r="R86" s="6"/>
      <c r="S86" s="6"/>
      <c r="T86" s="6"/>
      <c r="U86" s="92"/>
      <c r="V86" s="92"/>
    </row>
    <row r="87" spans="1:22" s="93" customFormat="1" x14ac:dyDescent="0.25">
      <c r="A87" s="89"/>
      <c r="B87" s="184" t="str">
        <f>+Texte!A51</f>
        <v>Bei Remisen werden in der Regel keine Fenster eingebaut. Die Belichtung erfolgt durch Lichtbänder.</v>
      </c>
      <c r="C87" s="139"/>
      <c r="D87" s="139"/>
      <c r="E87" s="139"/>
      <c r="F87" s="139"/>
      <c r="G87" s="139"/>
      <c r="H87" s="139"/>
      <c r="I87" s="139"/>
      <c r="J87" s="80"/>
      <c r="K87" s="3"/>
      <c r="L87" s="6"/>
      <c r="M87" s="6"/>
      <c r="N87" s="6"/>
      <c r="O87" s="6"/>
      <c r="P87" s="6"/>
      <c r="Q87" s="6"/>
      <c r="R87" s="6"/>
      <c r="S87" s="6"/>
      <c r="T87" s="6"/>
      <c r="U87" s="92"/>
      <c r="V87" s="92"/>
    </row>
    <row r="88" spans="1:22" s="93" customFormat="1" ht="11.25" customHeight="1" x14ac:dyDescent="0.25">
      <c r="A88" s="89"/>
      <c r="B88" s="89"/>
      <c r="C88" s="89"/>
      <c r="D88" s="89"/>
      <c r="E88" s="89"/>
      <c r="F88" s="89"/>
      <c r="G88" s="89"/>
      <c r="H88" s="89"/>
      <c r="I88" s="89"/>
      <c r="J88" s="80"/>
      <c r="K88" s="3"/>
      <c r="L88" s="6"/>
      <c r="M88" s="6"/>
      <c r="N88" s="6"/>
      <c r="O88" s="6"/>
      <c r="P88" s="6"/>
      <c r="Q88" s="6"/>
      <c r="R88" s="6"/>
      <c r="S88" s="6"/>
      <c r="T88" s="6"/>
      <c r="U88" s="92"/>
      <c r="V88" s="92"/>
    </row>
    <row r="89" spans="1:22" s="93" customFormat="1" ht="18.75" x14ac:dyDescent="0.3">
      <c r="A89" s="89"/>
      <c r="B89" s="186" t="str">
        <f>+Texte!A52</f>
        <v>Remise nach Nutzung</v>
      </c>
      <c r="C89" s="187"/>
      <c r="D89" s="89"/>
      <c r="E89" s="89"/>
      <c r="F89" s="89"/>
      <c r="G89" s="89"/>
      <c r="H89" s="89"/>
      <c r="I89" s="89"/>
      <c r="J89" s="80"/>
      <c r="K89" s="3"/>
      <c r="L89" s="6"/>
      <c r="M89" s="6"/>
      <c r="N89" s="6"/>
      <c r="O89" s="6"/>
      <c r="P89" s="6"/>
      <c r="Q89" s="6"/>
      <c r="R89" s="6"/>
      <c r="S89" s="6"/>
      <c r="T89" s="6"/>
      <c r="U89" s="92"/>
      <c r="V89" s="92"/>
    </row>
    <row r="90" spans="1:22" s="93" customFormat="1" ht="7.5" customHeight="1" x14ac:dyDescent="0.25">
      <c r="A90" s="89"/>
      <c r="B90" s="89"/>
      <c r="C90" s="89"/>
      <c r="D90" s="89"/>
      <c r="E90" s="89"/>
      <c r="F90" s="89"/>
      <c r="G90" s="89"/>
      <c r="H90" s="89"/>
      <c r="I90" s="89"/>
      <c r="J90" s="80"/>
      <c r="K90" s="3"/>
      <c r="L90" s="6"/>
      <c r="M90" s="6"/>
      <c r="N90" s="6"/>
      <c r="O90" s="6"/>
      <c r="P90" s="6"/>
      <c r="Q90" s="6"/>
      <c r="R90" s="6"/>
      <c r="S90" s="6"/>
      <c r="T90" s="6"/>
      <c r="U90" s="92"/>
      <c r="V90" s="92"/>
    </row>
    <row r="91" spans="1:22" s="93" customFormat="1" ht="31.5" customHeight="1" x14ac:dyDescent="0.25">
      <c r="A91" s="89"/>
      <c r="B91" s="176" t="s">
        <v>230</v>
      </c>
      <c r="C91" s="176"/>
      <c r="D91" s="176"/>
      <c r="E91" s="176"/>
      <c r="F91" s="176"/>
      <c r="G91" s="176"/>
      <c r="H91" s="176"/>
      <c r="I91" s="176"/>
      <c r="J91" s="80"/>
      <c r="K91" s="3"/>
      <c r="L91" s="6"/>
      <c r="M91" s="6"/>
      <c r="N91" s="6"/>
      <c r="O91" s="6"/>
      <c r="P91" s="6"/>
      <c r="Q91" s="6"/>
      <c r="R91" s="6"/>
      <c r="S91" s="6"/>
      <c r="T91" s="6"/>
      <c r="U91" s="92"/>
      <c r="V91" s="92"/>
    </row>
    <row r="92" spans="1:22" s="93" customFormat="1" ht="15" customHeight="1" x14ac:dyDescent="0.25">
      <c r="A92" s="89"/>
      <c r="B92" s="177" t="s">
        <v>231</v>
      </c>
      <c r="C92" s="177"/>
      <c r="D92" s="177"/>
      <c r="E92" s="177"/>
      <c r="F92" s="177"/>
      <c r="G92" s="177"/>
      <c r="H92" s="177"/>
      <c r="I92" s="177"/>
      <c r="J92" s="80"/>
      <c r="K92" s="3"/>
      <c r="L92" s="6"/>
      <c r="M92" s="6"/>
      <c r="N92" s="6"/>
      <c r="O92" s="6"/>
      <c r="P92" s="6"/>
      <c r="Q92" s="6"/>
      <c r="R92" s="6"/>
      <c r="S92" s="6"/>
      <c r="T92" s="6"/>
      <c r="U92" s="92"/>
      <c r="V92" s="92"/>
    </row>
    <row r="93" spans="1:22" s="93" customFormat="1" ht="11.25" customHeight="1" x14ac:dyDescent="0.25">
      <c r="A93" s="89"/>
      <c r="B93" s="89"/>
      <c r="C93" s="89"/>
      <c r="D93" s="89"/>
      <c r="E93" s="89"/>
      <c r="F93" s="89"/>
      <c r="G93" s="89"/>
      <c r="H93" s="89"/>
      <c r="I93" s="89"/>
      <c r="J93" s="80"/>
      <c r="K93" s="3"/>
      <c r="L93" s="6"/>
      <c r="M93" s="6"/>
      <c r="N93" s="6"/>
      <c r="O93" s="6"/>
      <c r="P93" s="6"/>
      <c r="Q93" s="6"/>
      <c r="R93" s="6"/>
      <c r="S93" s="6"/>
      <c r="T93" s="6"/>
      <c r="U93" s="92"/>
      <c r="V93" s="92"/>
    </row>
    <row r="94" spans="1:22" s="93" customFormat="1" x14ac:dyDescent="0.25">
      <c r="A94" s="89"/>
      <c r="B94" s="181" t="s">
        <v>229</v>
      </c>
      <c r="C94" s="139"/>
      <c r="D94" s="139"/>
      <c r="E94" s="89"/>
      <c r="F94" s="89"/>
      <c r="G94" s="89"/>
      <c r="H94" s="89"/>
      <c r="I94" s="89"/>
      <c r="J94" s="80"/>
      <c r="K94" s="3"/>
      <c r="L94" s="6"/>
      <c r="M94" s="6"/>
      <c r="N94" s="6"/>
      <c r="O94" s="6"/>
      <c r="P94" s="6"/>
      <c r="Q94" s="6"/>
      <c r="R94" s="6"/>
      <c r="S94" s="6"/>
      <c r="T94" s="6"/>
      <c r="U94" s="92"/>
      <c r="V94" s="92"/>
    </row>
    <row r="95" spans="1:22" s="92" customFormat="1" ht="30.75" customHeight="1" x14ac:dyDescent="0.25">
      <c r="B95" s="170" t="s">
        <v>64</v>
      </c>
      <c r="C95" s="171"/>
      <c r="D95" s="171"/>
      <c r="E95" s="171"/>
      <c r="F95" s="171"/>
      <c r="G95" s="171"/>
      <c r="H95" s="171"/>
      <c r="I95" s="171"/>
      <c r="J95" s="80"/>
      <c r="K95" s="3"/>
      <c r="L95" s="6"/>
      <c r="M95" s="6"/>
      <c r="N95" s="6"/>
      <c r="O95" s="6"/>
      <c r="P95" s="6"/>
      <c r="Q95" s="6"/>
      <c r="R95" s="6"/>
      <c r="S95" s="6"/>
      <c r="T95" s="6"/>
    </row>
    <row r="96" spans="1:22" s="93" customFormat="1" ht="11.25" customHeight="1" x14ac:dyDescent="0.25">
      <c r="A96" s="89"/>
      <c r="B96" s="172"/>
      <c r="C96" s="172"/>
      <c r="D96" s="172"/>
      <c r="E96" s="172"/>
      <c r="F96" s="172"/>
      <c r="G96" s="172"/>
      <c r="H96" s="172"/>
      <c r="I96" s="172"/>
      <c r="J96" s="80"/>
      <c r="K96" s="3"/>
      <c r="L96" s="4"/>
      <c r="M96" s="4"/>
      <c r="N96" s="4"/>
      <c r="O96" s="4"/>
      <c r="P96" s="4"/>
      <c r="Q96" s="6"/>
      <c r="R96" s="6"/>
      <c r="S96" s="6"/>
      <c r="T96" s="6"/>
      <c r="U96" s="92"/>
      <c r="V96" s="92"/>
    </row>
    <row r="97" spans="1:22" s="93" customFormat="1" ht="7.5" customHeight="1" x14ac:dyDescent="0.25">
      <c r="A97" s="89"/>
      <c r="B97" s="172"/>
      <c r="C97" s="172"/>
      <c r="D97" s="172"/>
      <c r="E97" s="172"/>
      <c r="F97" s="172"/>
      <c r="G97" s="172"/>
      <c r="H97" s="172"/>
      <c r="I97" s="172"/>
      <c r="J97" s="80"/>
      <c r="K97" s="3"/>
      <c r="L97" s="4"/>
      <c r="M97" s="4"/>
      <c r="N97" s="4"/>
      <c r="O97" s="4"/>
      <c r="P97" s="4"/>
      <c r="Q97" s="6"/>
      <c r="R97" s="6"/>
      <c r="S97" s="6"/>
      <c r="T97" s="6"/>
      <c r="U97" s="92"/>
      <c r="V97" s="92"/>
    </row>
    <row r="98" spans="1:22" s="93" customFormat="1" ht="32.25" customHeight="1" x14ac:dyDescent="0.25">
      <c r="A98" s="89"/>
      <c r="B98" s="89"/>
      <c r="C98" s="89"/>
      <c r="D98" s="89"/>
      <c r="E98" s="89"/>
      <c r="F98" s="89"/>
      <c r="G98" s="89"/>
      <c r="H98" s="89"/>
      <c r="I98" s="89"/>
      <c r="J98" s="80"/>
      <c r="K98" s="3"/>
      <c r="L98" s="4"/>
      <c r="M98" s="4"/>
      <c r="N98" s="4"/>
      <c r="O98" s="4"/>
      <c r="P98" s="4"/>
      <c r="Q98" s="6"/>
      <c r="R98" s="6"/>
      <c r="S98" s="6"/>
      <c r="T98" s="6"/>
      <c r="U98" s="92"/>
      <c r="V98" s="92"/>
    </row>
    <row r="99" spans="1:22" s="93" customFormat="1" x14ac:dyDescent="0.25">
      <c r="A99" s="89"/>
      <c r="B99" s="89"/>
      <c r="C99" s="89"/>
      <c r="D99" s="89"/>
      <c r="E99" s="89"/>
      <c r="F99" s="89"/>
      <c r="G99" s="89"/>
      <c r="H99" s="89"/>
      <c r="I99" s="89"/>
      <c r="J99" s="80"/>
      <c r="K99" s="3"/>
      <c r="L99" s="4"/>
      <c r="M99" s="4"/>
      <c r="N99" s="4"/>
      <c r="O99" s="4"/>
      <c r="P99" s="4"/>
      <c r="Q99" s="6"/>
      <c r="R99" s="6"/>
      <c r="S99" s="6"/>
      <c r="T99" s="6"/>
      <c r="U99" s="92"/>
      <c r="V99" s="92"/>
    </row>
    <row r="100" spans="1:22" x14ac:dyDescent="0.25">
      <c r="I100" s="79"/>
    </row>
    <row r="101" spans="1:22" x14ac:dyDescent="0.25">
      <c r="I101" s="79"/>
    </row>
    <row r="102" spans="1:22" x14ac:dyDescent="0.25">
      <c r="I102" s="79"/>
    </row>
  </sheetData>
  <sheetProtection algorithmName="SHA-512" hashValue="ZrQqm/chyNrqE3gxICNVyZYWlRcFLzK2CQhJFpsPjk0rqWicbqnX/jXjPeAAnCvzE4FVRI9bF3/aiQrqcgESAg==" saltValue="UIOYVlJabwxBUKx1Nh8knA==" spinCount="100000" sheet="1"/>
  <mergeCells count="67">
    <mergeCell ref="B80:E80"/>
    <mergeCell ref="B64:C64"/>
    <mergeCell ref="B65:I65"/>
    <mergeCell ref="B66:I66"/>
    <mergeCell ref="B94:D94"/>
    <mergeCell ref="B84:I84"/>
    <mergeCell ref="B87:I87"/>
    <mergeCell ref="B89:C89"/>
    <mergeCell ref="B95:I95"/>
    <mergeCell ref="B96:I97"/>
    <mergeCell ref="A8:D8"/>
    <mergeCell ref="E8:J8"/>
    <mergeCell ref="A61:H61"/>
    <mergeCell ref="B91:I91"/>
    <mergeCell ref="B92:I92"/>
    <mergeCell ref="B69:I69"/>
    <mergeCell ref="B71:I71"/>
    <mergeCell ref="B74:C74"/>
    <mergeCell ref="B68:E68"/>
    <mergeCell ref="B73:F73"/>
    <mergeCell ref="B75:I75"/>
    <mergeCell ref="B77:D77"/>
    <mergeCell ref="B78:I78"/>
    <mergeCell ref="B81:I81"/>
    <mergeCell ref="H4:I4"/>
    <mergeCell ref="B38:C38"/>
    <mergeCell ref="C14:E14"/>
    <mergeCell ref="C10:E10"/>
    <mergeCell ref="C11:E11"/>
    <mergeCell ref="C12:E12"/>
    <mergeCell ref="C9:E9"/>
    <mergeCell ref="A14:B14"/>
    <mergeCell ref="H9:I9"/>
    <mergeCell ref="H10:I10"/>
    <mergeCell ref="H11:I11"/>
    <mergeCell ref="H12:I12"/>
    <mergeCell ref="A4:C4"/>
    <mergeCell ref="B33:C33"/>
    <mergeCell ref="B34:C34"/>
    <mergeCell ref="A9:B9"/>
    <mergeCell ref="A6:I6"/>
    <mergeCell ref="A7:I7"/>
    <mergeCell ref="A10:B10"/>
    <mergeCell ref="A11:B11"/>
    <mergeCell ref="A12:B12"/>
    <mergeCell ref="A15:B15"/>
    <mergeCell ref="B26:G26"/>
    <mergeCell ref="A30:C30"/>
    <mergeCell ref="B36:C36"/>
    <mergeCell ref="B35:C35"/>
    <mergeCell ref="B25:F25"/>
    <mergeCell ref="A20:F20"/>
    <mergeCell ref="A60:I60"/>
    <mergeCell ref="C51:G51"/>
    <mergeCell ref="F56:H56"/>
    <mergeCell ref="E52:G52"/>
    <mergeCell ref="B47:C47"/>
    <mergeCell ref="B46:C46"/>
    <mergeCell ref="E41:G41"/>
    <mergeCell ref="B48:C48"/>
    <mergeCell ref="B21:F21"/>
    <mergeCell ref="B22:F22"/>
    <mergeCell ref="B23:F23"/>
    <mergeCell ref="B24:F24"/>
    <mergeCell ref="B37:C37"/>
    <mergeCell ref="B32:C32"/>
    <mergeCell ref="B39:C39"/>
  </mergeCells>
  <phoneticPr fontId="2" type="noConversion"/>
  <dataValidations count="1">
    <dataValidation type="list" allowBlank="1" showInputMessage="1" showErrorMessage="1" sqref="C14">
      <formula1>Betriebstyp</formula1>
    </dataValidation>
  </dataValidations>
  <hyperlinks>
    <hyperlink ref="B92:I92" r:id="rId1" display="Dokument Präzisierungen landwirtschaftliche Baugesuche Kanton Luzern"/>
    <hyperlink ref="B66:I66" r:id="rId2" display="Dokument Präzisierungen landwirtschaftliche Baugesuche Kanton Luzern"/>
  </hyperlinks>
  <printOptions horizontalCentered="1"/>
  <pageMargins left="0.70866141732283472" right="0.27559055118110237" top="0" bottom="0.15748031496062992" header="0.51181102362204722" footer="0.53"/>
  <pageSetup paperSize="9" scale="78" orientation="portrait" horizontalDpi="1200" verticalDpi="1200" r:id="rId3"/>
  <rowBreaks count="1" manualBreakCount="1">
    <brk id="63" max="16383" man="1"/>
  </rowBreaks>
  <ignoredErrors>
    <ignoredError sqref="A32:A39 A58:A59" numberStoredAsText="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Texte!$B$1:$B$3</xm:f>
          </x14:formula1>
          <xm:sqref>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zoomScaleNormal="100" workbookViewId="0">
      <selection activeCell="B37" sqref="B37"/>
    </sheetView>
  </sheetViews>
  <sheetFormatPr baseColWidth="10" defaultColWidth="9.140625" defaultRowHeight="15" x14ac:dyDescent="0.25"/>
  <cols>
    <col min="1" max="1" width="24.140625" customWidth="1"/>
    <col min="2" max="2" width="26" customWidth="1"/>
    <col min="3" max="3" width="55.85546875" style="104" customWidth="1"/>
    <col min="4" max="4" width="42.85546875" style="104" customWidth="1"/>
    <col min="5" max="5" width="50.7109375" style="111" customWidth="1"/>
  </cols>
  <sheetData>
    <row r="1" spans="1:5" x14ac:dyDescent="0.25">
      <c r="B1" t="s">
        <v>74</v>
      </c>
      <c r="C1" s="104" t="s">
        <v>222</v>
      </c>
    </row>
    <row r="2" spans="1:5" x14ac:dyDescent="0.25">
      <c r="B2" t="s">
        <v>75</v>
      </c>
    </row>
    <row r="3" spans="1:5" x14ac:dyDescent="0.25">
      <c r="B3" s="119" t="s">
        <v>147</v>
      </c>
    </row>
    <row r="5" spans="1:5" x14ac:dyDescent="0.25">
      <c r="A5" t="str">
        <f>IF('Berechnung Remisenbedarf'!$I$1="Deutsch",C5,IF('Berechnung Remisenbedarf'!$I$1="Italiano",D5,E5))</f>
        <v>DEUTSCH</v>
      </c>
      <c r="C5" s="114" t="s">
        <v>76</v>
      </c>
      <c r="D5" s="115" t="s">
        <v>77</v>
      </c>
      <c r="E5" s="118" t="s">
        <v>146</v>
      </c>
    </row>
    <row r="6" spans="1:5" x14ac:dyDescent="0.25">
      <c r="A6" t="str">
        <f>IF('Berechnung Remisenbedarf'!$I$1="Deutsch",C6,IF('Berechnung Remisenbedarf'!$I$1="Italiano",D6,E6))</f>
        <v>Version 2017</v>
      </c>
      <c r="C6" s="114" t="s">
        <v>220</v>
      </c>
      <c r="D6" s="115" t="s">
        <v>221</v>
      </c>
      <c r="E6" s="116" t="s">
        <v>220</v>
      </c>
    </row>
    <row r="7" spans="1:5" ht="30" x14ac:dyDescent="0.25">
      <c r="A7" t="str">
        <f>IF('Berechnung Remisenbedarf'!$I$1="Deutsch",C7,IF('Berechnung Remisenbedarf'!$I$1="Italiano",D7,E7))</f>
        <v>Raumbedarf für Remisen nach FAT-Bericht 590</v>
      </c>
      <c r="C7" s="114" t="s">
        <v>24</v>
      </c>
      <c r="D7" s="115" t="s">
        <v>133</v>
      </c>
      <c r="E7" s="116" t="s">
        <v>148</v>
      </c>
    </row>
    <row r="8" spans="1:5" ht="30" x14ac:dyDescent="0.25">
      <c r="A8" t="str">
        <f>IF('Berechnung Remisenbedarf'!$I$1="Deutsch",C8,IF('Berechnung Remisenbedarf'!$I$1="Italiano",D8,E8))</f>
        <v>Ersteller: KOLAS-Arbeitsgruppe Bauen ausserhalb Bauzone</v>
      </c>
      <c r="C8" s="114" t="s">
        <v>30</v>
      </c>
      <c r="D8" s="115" t="s">
        <v>84</v>
      </c>
      <c r="E8" s="116" t="s">
        <v>149</v>
      </c>
    </row>
    <row r="9" spans="1:5" x14ac:dyDescent="0.25">
      <c r="A9" t="str">
        <f>IF('Berechnung Remisenbedarf'!$I$1="Deutsch",C9,IF('Berechnung Remisenbedarf'!$I$1="Italiano",D9,E9))</f>
        <v>Betriebsnummer.:</v>
      </c>
      <c r="C9" s="114" t="s">
        <v>34</v>
      </c>
      <c r="D9" s="115" t="s">
        <v>85</v>
      </c>
      <c r="E9" s="116" t="s">
        <v>150</v>
      </c>
    </row>
    <row r="10" spans="1:5" x14ac:dyDescent="0.25">
      <c r="A10" t="str">
        <f>IF('Berechnung Remisenbedarf'!$I$1="Deutsch",C10,IF('Berechnung Remisenbedarf'!$I$1="Italiano",D10,E10))</f>
        <v>Name / Vorname:</v>
      </c>
      <c r="C10" s="114" t="s">
        <v>20</v>
      </c>
      <c r="D10" s="115" t="s">
        <v>87</v>
      </c>
      <c r="E10" s="116" t="s">
        <v>151</v>
      </c>
    </row>
    <row r="11" spans="1:5" x14ac:dyDescent="0.25">
      <c r="A11" t="str">
        <f>IF('Berechnung Remisenbedarf'!$I$1="Deutsch",C11,IF('Berechnung Remisenbedarf'!$I$1="Italiano",D11,E11))</f>
        <v>Adresse:</v>
      </c>
      <c r="C11" s="114" t="s">
        <v>21</v>
      </c>
      <c r="D11" s="115" t="s">
        <v>86</v>
      </c>
      <c r="E11" s="116" t="s">
        <v>212</v>
      </c>
    </row>
    <row r="12" spans="1:5" x14ac:dyDescent="0.25">
      <c r="A12" t="str">
        <f>IF('Berechnung Remisenbedarf'!$I$1="Deutsch",C12,IF('Berechnung Remisenbedarf'!$I$1="Italiano",D12,E12))</f>
        <v>PLZ / Ort:</v>
      </c>
      <c r="C12" s="114" t="s">
        <v>22</v>
      </c>
      <c r="D12" s="115" t="s">
        <v>88</v>
      </c>
      <c r="E12" s="116" t="s">
        <v>152</v>
      </c>
    </row>
    <row r="13" spans="1:5" x14ac:dyDescent="0.25">
      <c r="A13" t="str">
        <f>IF('Berechnung Remisenbedarf'!$I$1="Deutsch",C13,IF('Berechnung Remisenbedarf'!$I$1="Italiano",D13,E13))</f>
        <v>Gesuch:</v>
      </c>
      <c r="C13" s="114" t="s">
        <v>35</v>
      </c>
      <c r="D13" s="115" t="s">
        <v>89</v>
      </c>
      <c r="E13" s="116" t="s">
        <v>153</v>
      </c>
    </row>
    <row r="14" spans="1:5" x14ac:dyDescent="0.25">
      <c r="A14" t="str">
        <f>IF('Berechnung Remisenbedarf'!$I$1="Deutsch",C14,IF('Berechnung Remisenbedarf'!$I$1="Italiano",D14,E14))</f>
        <v>Variante:</v>
      </c>
      <c r="C14" s="114" t="s">
        <v>36</v>
      </c>
      <c r="D14" s="115" t="s">
        <v>36</v>
      </c>
      <c r="E14" s="116" t="s">
        <v>154</v>
      </c>
    </row>
    <row r="15" spans="1:5" x14ac:dyDescent="0.25">
      <c r="A15" t="str">
        <f>IF('Berechnung Remisenbedarf'!$I$1="Deutsch",C15,IF('Berechnung Remisenbedarf'!$I$1="Italiano",D15,E15))</f>
        <v>Betriebstyp:</v>
      </c>
      <c r="C15" s="114" t="s">
        <v>6</v>
      </c>
      <c r="D15" s="115" t="s">
        <v>90</v>
      </c>
      <c r="E15" s="116" t="s">
        <v>211</v>
      </c>
    </row>
    <row r="16" spans="1:5" x14ac:dyDescent="0.25">
      <c r="A16" t="str">
        <f>IF('Berechnung Remisenbedarf'!$I$1="Deutsch",C16,IF('Berechnung Remisenbedarf'!$I$1="Italiano",D16,E16))</f>
        <v>Landw. Nutzfläche:</v>
      </c>
      <c r="C16" s="114" t="s">
        <v>23</v>
      </c>
      <c r="D16" s="115" t="s">
        <v>134</v>
      </c>
      <c r="E16" s="116" t="s">
        <v>155</v>
      </c>
    </row>
    <row r="17" spans="1:5" ht="32.25" x14ac:dyDescent="0.25">
      <c r="A17" t="str">
        <f>IF('Berechnung Remisenbedarf'!$I$1="Deutsch",C17,IF('Berechnung Remisenbedarf'!$I$1="Italiano",D17,E17))</f>
        <v>Flächenbedarf Remise inkl. Restflächen (1) nach FAT-Bericht 590:</v>
      </c>
      <c r="C17" s="114" t="s">
        <v>205</v>
      </c>
      <c r="D17" s="115" t="s">
        <v>204</v>
      </c>
      <c r="E17" s="116" t="s">
        <v>203</v>
      </c>
    </row>
    <row r="18" spans="1:5" ht="30" x14ac:dyDescent="0.25">
      <c r="A18" t="str">
        <f>IF('Berechnung Remisenbedarf'!$I$1="Deutsch",C18,IF('Berechnung Remisenbedarf'!$I$1="Italiano",D18,E18))</f>
        <v>Bedarf zusätzliche Nutzungen (Beschreibung Rückseite Formular)</v>
      </c>
      <c r="C18" s="114" t="s">
        <v>70</v>
      </c>
      <c r="D18" s="115" t="s">
        <v>91</v>
      </c>
      <c r="E18" s="116" t="s">
        <v>156</v>
      </c>
    </row>
    <row r="19" spans="1:5" x14ac:dyDescent="0.25">
      <c r="A19" t="str">
        <f>IF('Berechnung Remisenbedarf'!$I$1="Deutsch",C19,IF('Berechnung Remisenbedarf'!$I$1="Italiano",D19,E19))</f>
        <v>Fläche</v>
      </c>
      <c r="C19" s="114" t="s">
        <v>10</v>
      </c>
      <c r="D19" s="115" t="s">
        <v>92</v>
      </c>
      <c r="E19" s="116" t="s">
        <v>157</v>
      </c>
    </row>
    <row r="20" spans="1:5" x14ac:dyDescent="0.25">
      <c r="A20" t="str">
        <f>IF('Berechnung Remisenbedarf'!$I$1="Deutsch",C20,IF('Berechnung Remisenbedarf'!$I$1="Italiano",D20,E20))</f>
        <v>Total Bedarf zusätzliche Nutzungen</v>
      </c>
      <c r="C20" s="114" t="s">
        <v>68</v>
      </c>
      <c r="D20" s="115" t="s">
        <v>93</v>
      </c>
      <c r="E20" s="116" t="s">
        <v>158</v>
      </c>
    </row>
    <row r="21" spans="1:5" x14ac:dyDescent="0.25">
      <c r="A21" t="str">
        <f>IF('Berechnung Remisenbedarf'!$I$1="Deutsch",C21,IF('Berechnung Remisenbedarf'!$I$1="Italiano",D21,E21))</f>
        <v>Remisen und Lagerraum bestehend:</v>
      </c>
      <c r="C21" s="114" t="s">
        <v>67</v>
      </c>
      <c r="D21" s="115" t="s">
        <v>94</v>
      </c>
      <c r="E21" s="116" t="s">
        <v>159</v>
      </c>
    </row>
    <row r="22" spans="1:5" x14ac:dyDescent="0.25">
      <c r="A22" t="str">
        <f>IF('Berechnung Remisenbedarf'!$I$1="Deutsch",C22,IF('Berechnung Remisenbedarf'!$I$1="Italiano",D22,E22))</f>
        <v>Länge</v>
      </c>
      <c r="C22" s="114" t="s">
        <v>8</v>
      </c>
      <c r="D22" s="115" t="s">
        <v>95</v>
      </c>
      <c r="E22" s="116" t="s">
        <v>160</v>
      </c>
    </row>
    <row r="23" spans="1:5" x14ac:dyDescent="0.25">
      <c r="A23" t="str">
        <f>IF('Berechnung Remisenbedarf'!$I$1="Deutsch",C23,IF('Berechnung Remisenbedarf'!$I$1="Italiano",D23,E23))</f>
        <v>Breite</v>
      </c>
      <c r="C23" s="114" t="s">
        <v>9</v>
      </c>
      <c r="D23" s="115" t="s">
        <v>96</v>
      </c>
      <c r="E23" s="116" t="s">
        <v>161</v>
      </c>
    </row>
    <row r="24" spans="1:5" ht="17.25" x14ac:dyDescent="0.25">
      <c r="A24" t="str">
        <f>IF('Berechnung Remisenbedarf'!$I$1="Deutsch",C24,IF('Berechnung Remisenbedarf'!$I$1="Italiano",D24,E24))</f>
        <v>Fläche (2)</v>
      </c>
      <c r="C24" s="114" t="s">
        <v>206</v>
      </c>
      <c r="D24" s="115" t="s">
        <v>207</v>
      </c>
      <c r="E24" s="116" t="s">
        <v>208</v>
      </c>
    </row>
    <row r="25" spans="1:5" x14ac:dyDescent="0.25">
      <c r="A25" t="str">
        <f>IF('Berechnung Remisenbedarf'!$I$1="Deutsch",C25,IF('Berechnung Remisenbedarf'!$I$1="Italiano",D25,E25))</f>
        <v>Bezeichnung</v>
      </c>
      <c r="C25" s="114" t="s">
        <v>28</v>
      </c>
      <c r="D25" s="115" t="s">
        <v>97</v>
      </c>
      <c r="E25" s="116" t="s">
        <v>162</v>
      </c>
    </row>
    <row r="26" spans="1:5" x14ac:dyDescent="0.25">
      <c r="A26" t="str">
        <f>IF('Berechnung Remisenbedarf'!$I$1="Deutsch",C26,IF('Berechnung Remisenbedarf'!$I$1="Italiano",D26,E26))</f>
        <v>Gebäude Nr.</v>
      </c>
      <c r="C26" s="114" t="s">
        <v>29</v>
      </c>
      <c r="D26" s="115" t="s">
        <v>98</v>
      </c>
      <c r="E26" s="116" t="s">
        <v>163</v>
      </c>
    </row>
    <row r="27" spans="1:5" x14ac:dyDescent="0.25">
      <c r="A27" t="str">
        <f>IF('Berechnung Remisenbedarf'!$I$1="Deutsch",C27,IF('Berechnung Remisenbedarf'!$I$1="Italiano",D27,E27))</f>
        <v xml:space="preserve">Total bestehende Remisenfläche  </v>
      </c>
      <c r="C27" s="114" t="s">
        <v>27</v>
      </c>
      <c r="D27" s="115" t="s">
        <v>135</v>
      </c>
      <c r="E27" s="116" t="s">
        <v>164</v>
      </c>
    </row>
    <row r="28" spans="1:5" x14ac:dyDescent="0.25">
      <c r="A28" t="str">
        <f>IF('Berechnung Remisenbedarf'!$I$1="Deutsch",C28,IF('Berechnung Remisenbedarf'!$I$1="Italiano",D28,E28))</f>
        <v>Remisen geplant:</v>
      </c>
      <c r="C28" s="114" t="s">
        <v>37</v>
      </c>
      <c r="D28" s="115" t="s">
        <v>136</v>
      </c>
      <c r="E28" s="116" t="s">
        <v>165</v>
      </c>
    </row>
    <row r="29" spans="1:5" x14ac:dyDescent="0.25">
      <c r="A29" t="str">
        <f>IF('Berechnung Remisenbedarf'!$I$1="Deutsch",C29,IF('Berechnung Remisenbedarf'!$I$1="Italiano",D29,E29))</f>
        <v xml:space="preserve">Differenz </v>
      </c>
      <c r="C29" s="114" t="s">
        <v>38</v>
      </c>
      <c r="D29" s="115" t="s">
        <v>99</v>
      </c>
      <c r="E29" s="116" t="s">
        <v>166</v>
      </c>
    </row>
    <row r="30" spans="1:5" x14ac:dyDescent="0.25">
      <c r="A30" t="str">
        <f>IF('Berechnung Remisenbedarf'!$I$1="Deutsch",C30,IF('Berechnung Remisenbedarf'!$I$1="Italiano",D30,E30))</f>
        <v>(rot = Mangel, schwarz = Überschuss)</v>
      </c>
      <c r="C30" s="114" t="s">
        <v>78</v>
      </c>
      <c r="D30" s="115" t="s">
        <v>100</v>
      </c>
      <c r="E30" s="116" t="s">
        <v>213</v>
      </c>
    </row>
    <row r="31" spans="1:5" x14ac:dyDescent="0.25">
      <c r="A31" t="str">
        <f>IF('Berechnung Remisenbedarf'!$I$1="Deutsch",C31,IF('Berechnung Remisenbedarf'!$I$1="Italiano",D31,E31))</f>
        <v>Datum:</v>
      </c>
      <c r="C31" s="114" t="s">
        <v>25</v>
      </c>
      <c r="D31" s="115" t="s">
        <v>101</v>
      </c>
      <c r="E31" s="116" t="s">
        <v>167</v>
      </c>
    </row>
    <row r="32" spans="1:5" x14ac:dyDescent="0.25">
      <c r="A32" t="str">
        <f>IF('Berechnung Remisenbedarf'!$I$1="Deutsch",C32,IF('Berechnung Remisenbedarf'!$I$1="Italiano",D32,E32))</f>
        <v>Unterschrift:</v>
      </c>
      <c r="C32" s="114" t="s">
        <v>26</v>
      </c>
      <c r="D32" s="115" t="s">
        <v>102</v>
      </c>
      <c r="E32" s="116" t="s">
        <v>168</v>
      </c>
    </row>
    <row r="33" spans="1:5" ht="30" x14ac:dyDescent="0.25">
      <c r="A33" t="str">
        <f>IF('Berechnung Remisenbedarf'!$I$1="Deutsch",C33,IF('Berechnung Remisenbedarf'!$I$1="Italiano",D33,E33))</f>
        <v>Restflächen umfassen nicht ausnützbare Flächen innerhalb des Gebäudes</v>
      </c>
      <c r="C33" s="114" t="s">
        <v>80</v>
      </c>
      <c r="D33" s="115" t="s">
        <v>103</v>
      </c>
      <c r="E33" s="116" t="s">
        <v>214</v>
      </c>
    </row>
    <row r="34" spans="1:5" x14ac:dyDescent="0.25">
      <c r="A34" t="str">
        <f>IF('Berechnung Remisenbedarf'!$I$1="Deutsch",C34,IF('Berechnung Remisenbedarf'!$I$1="Italiano",D34,E34))</f>
        <v>Wert direkt eintragen</v>
      </c>
      <c r="C34" s="114" t="s">
        <v>79</v>
      </c>
      <c r="D34" s="115" t="s">
        <v>104</v>
      </c>
      <c r="E34" s="116" t="s">
        <v>169</v>
      </c>
    </row>
    <row r="35" spans="1:5" ht="45" x14ac:dyDescent="0.25">
      <c r="A35" t="str">
        <f>IF('Berechnung Remisenbedarf'!$I$1="Deutsch",C35,IF('Berechnung Remisenbedarf'!$I$1="Italiano",D35,E35))</f>
        <v xml:space="preserve">Allgemeine Hinweise: Nur die grau hinterlegten Zellen sind bearbeitbar. Fachliche Erläuterungen finden Sie auf der Rückseite. </v>
      </c>
      <c r="C35" s="114" t="s">
        <v>63</v>
      </c>
      <c r="D35" s="115" t="s">
        <v>127</v>
      </c>
      <c r="E35" s="116" t="s">
        <v>170</v>
      </c>
    </row>
    <row r="36" spans="1:5" ht="30" x14ac:dyDescent="0.25">
      <c r="A36" t="str">
        <f>IF('Berechnung Remisenbedarf'!$I$1="Deutsch",C36,IF('Berechnung Remisenbedarf'!$I$1="Italiano",D36,E36))</f>
        <v>Remisen: Raumbedarf und Nutzung</v>
      </c>
      <c r="C36" s="114" t="s">
        <v>39</v>
      </c>
      <c r="D36" s="115" t="s">
        <v>105</v>
      </c>
      <c r="E36" s="116" t="s">
        <v>171</v>
      </c>
    </row>
    <row r="37" spans="1:5" ht="135" x14ac:dyDescent="0.25">
      <c r="A37" t="str">
        <f>IF('Berechnung Remisenbedarf'!$I$1="Deutsch",C37,IF('Berechnung Remisenbedarf'!$I$1="Italiano",D37,E37))</f>
        <v>Remisen sind Einstellräume für landwirtschaftliche Maschinen und Geräte. Der FAT-Bericht Nr. 590/2002, "Raumbedarf für Remisen und Einzelmaschinen" dient als  Grundlage zur Bestimmung des Remisenbedarfs eines Landwirtschaftsbetriebes. Für kleinere Betriebe ist noch die Zonenkonformität für die Bewilligung zu prüfen.</v>
      </c>
      <c r="C37" s="114" t="s">
        <v>72</v>
      </c>
      <c r="D37" s="115" t="s">
        <v>139</v>
      </c>
      <c r="E37" s="116" t="s">
        <v>215</v>
      </c>
    </row>
    <row r="38" spans="1:5" ht="210" x14ac:dyDescent="0.25">
      <c r="A38" t="str">
        <f>IF('Berechnung Remisenbedarf'!$I$1="Deutsch",C38,IF('Berechnung Remisenbedarf'!$I$1="Italiano",D38,E38))</f>
        <v xml:space="preserve">Landwirtschaftliche Bauten dürfen nur für zonenkonforme Nutzungen verwendet werden. Um diese sicherzustellen, wird auf Grundlage von Art. 16b des Raumplanungsgesetzes (RPG) und Art. 44 der Raumplanungsverordnung (RPV) folgende Auflage in der Baubewilligung für die Remise empfohlen: "Die Baute darf ausschliesslich zonenkonformen Zwecken dienen. Nach Wegfall der ursprünglichen Zweckbestimmung ist die Baute zu beseitigen und der ursprüngliche Zustand wiederherzustellen, wenn bis zu diesem Zeitpunkt keine rechtskräftige Baubewilligung für eine neue Nutzung vorliegt." 
</v>
      </c>
      <c r="C38" s="114" t="s">
        <v>71</v>
      </c>
      <c r="D38" s="115" t="s">
        <v>128</v>
      </c>
      <c r="E38" s="117" t="s">
        <v>172</v>
      </c>
    </row>
    <row r="39" spans="1:5" x14ac:dyDescent="0.25">
      <c r="A39" t="str">
        <f>IF('Berechnung Remisenbedarf'!$I$1="Deutsch",C39,IF('Berechnung Remisenbedarf'!$I$1="Italiano",D39,E39))</f>
        <v>Remise nach Raumbeschaffenheit</v>
      </c>
      <c r="C39" s="114" t="s">
        <v>40</v>
      </c>
      <c r="D39" s="115" t="s">
        <v>106</v>
      </c>
      <c r="E39" s="116" t="s">
        <v>173</v>
      </c>
    </row>
    <row r="40" spans="1:5" x14ac:dyDescent="0.25">
      <c r="A40" t="str">
        <f>IF('Berechnung Remisenbedarf'!$I$1="Deutsch",C40,IF('Berechnung Remisenbedarf'!$I$1="Italiano",D40,E40))</f>
        <v>Raumhöhe und -tiefe:</v>
      </c>
      <c r="C40" s="114" t="s">
        <v>41</v>
      </c>
      <c r="D40" s="115" t="s">
        <v>107</v>
      </c>
      <c r="E40" s="116" t="s">
        <v>174</v>
      </c>
    </row>
    <row r="41" spans="1:5" ht="75" x14ac:dyDescent="0.25">
      <c r="A41" t="str">
        <f>IF('Berechnung Remisenbedarf'!$I$1="Deutsch",C41,IF('Berechnung Remisenbedarf'!$I$1="Italiano",D41,E41))</f>
        <v xml:space="preserve">Gebäude sind als Remisen anrechenbar, wenn sie mit dem Traktor befahrbar sind oder bedient werden können. Eine Einfahrthöhe von 4 bis 4.5 m Höhe ist zweckmässig. Die Raumhöhe innen beträgt maximal 7 m. </v>
      </c>
      <c r="C41" s="114" t="s">
        <v>42</v>
      </c>
      <c r="D41" s="115" t="s">
        <v>129</v>
      </c>
      <c r="E41" s="116" t="s">
        <v>175</v>
      </c>
    </row>
    <row r="42" spans="1:5" x14ac:dyDescent="0.25">
      <c r="A42" t="str">
        <f>IF('Berechnung Remisenbedarf'!$I$1="Deutsch",C42,IF('Berechnung Remisenbedarf'!$I$1="Italiano",D42,E42))</f>
        <v>Räume im Obergeschoss:</v>
      </c>
      <c r="C42" s="114" t="s">
        <v>43</v>
      </c>
      <c r="D42" s="115" t="s">
        <v>137</v>
      </c>
      <c r="E42" s="116" t="s">
        <v>176</v>
      </c>
    </row>
    <row r="43" spans="1:5" ht="60" x14ac:dyDescent="0.25">
      <c r="A43" t="str">
        <f>IF('Berechnung Remisenbedarf'!$I$1="Deutsch",C43,IF('Berechnung Remisenbedarf'!$I$1="Italiano",D43,E43))</f>
        <v>Räume im Obergeschoss zählen als Remisen, wenn Sie mit dem Traktor befahrbar sind. Zwischengeschosse werden in der Regel nicht als Remise angerechnet.</v>
      </c>
      <c r="C43" s="114" t="s">
        <v>44</v>
      </c>
      <c r="D43" s="115" t="s">
        <v>138</v>
      </c>
      <c r="E43" s="116" t="s">
        <v>216</v>
      </c>
    </row>
    <row r="44" spans="1:5" ht="30" x14ac:dyDescent="0.25">
      <c r="A44" t="str">
        <f>IF('Berechnung Remisenbedarf'!$I$1="Deutsch",C44,IF('Berechnung Remisenbedarf'!$I$1="Italiano",D44,E44))</f>
        <v>Einstellplatz unter dem Vordach der Scheune:</v>
      </c>
      <c r="C44" s="114" t="s">
        <v>45</v>
      </c>
      <c r="D44" s="115" t="s">
        <v>108</v>
      </c>
      <c r="E44" s="116" t="s">
        <v>177</v>
      </c>
    </row>
    <row r="45" spans="1:5" ht="45" x14ac:dyDescent="0.25">
      <c r="A45" t="str">
        <f>IF('Berechnung Remisenbedarf'!$I$1="Deutsch",C45,IF('Berechnung Remisenbedarf'!$I$1="Italiano",D45,E45))</f>
        <v>Unter dem Vordach der Scheune zählen die ersten 2 m Einstellplatz nicht als Remise.</v>
      </c>
      <c r="C45" s="114" t="s">
        <v>46</v>
      </c>
      <c r="D45" s="115" t="s">
        <v>140</v>
      </c>
      <c r="E45" s="116" t="s">
        <v>178</v>
      </c>
    </row>
    <row r="46" spans="1:5" ht="30" x14ac:dyDescent="0.25">
      <c r="A46" t="str">
        <f>IF('Berechnung Remisenbedarf'!$I$1="Deutsch",C46,IF('Berechnung Remisenbedarf'!$I$1="Italiano",D46,E46))</f>
        <v>Innenräume  in der Scheune, die nicht befahrbar sind:</v>
      </c>
      <c r="C46" s="114" t="s">
        <v>47</v>
      </c>
      <c r="D46" s="115" t="s">
        <v>109</v>
      </c>
      <c r="E46" s="116" t="s">
        <v>179</v>
      </c>
    </row>
    <row r="47" spans="1:5" ht="30" x14ac:dyDescent="0.25">
      <c r="A47" t="str">
        <f>IF('Berechnung Remisenbedarf'!$I$1="Deutsch",C47,IF('Berechnung Remisenbedarf'!$I$1="Italiano",D47,E47))</f>
        <v>Diese Innenräume zählen nicht als Remise. Sie sind nach Möglichkeit abzubrechen.</v>
      </c>
      <c r="C47" s="114" t="s">
        <v>48</v>
      </c>
      <c r="D47" s="115" t="s">
        <v>130</v>
      </c>
      <c r="E47" s="116" t="s">
        <v>180</v>
      </c>
    </row>
    <row r="48" spans="1:5" x14ac:dyDescent="0.25">
      <c r="A48" t="str">
        <f>IF('Berechnung Remisenbedarf'!$I$1="Deutsch",C48,IF('Berechnung Remisenbedarf'!$I$1="Italiano",D48,E48))</f>
        <v>Verkehrsflächen:</v>
      </c>
      <c r="C48" s="114" t="s">
        <v>49</v>
      </c>
      <c r="D48" s="115" t="s">
        <v>110</v>
      </c>
      <c r="E48" s="116" t="s">
        <v>181</v>
      </c>
    </row>
    <row r="49" spans="1:5" ht="45" x14ac:dyDescent="0.25">
      <c r="A49" t="str">
        <f>IF('Berechnung Remisenbedarf'!$I$1="Deutsch",C49,IF('Berechnung Remisenbedarf'!$I$1="Italiano",D49,E49))</f>
        <v>Bei grösseren Remisen (Hallen) kann im Einzelfall für die Durchfahrt ein Abzug von 4 m Breite berechnet werden.</v>
      </c>
      <c r="C49" s="114" t="s">
        <v>50</v>
      </c>
      <c r="D49" s="115" t="s">
        <v>141</v>
      </c>
      <c r="E49" s="116" t="s">
        <v>182</v>
      </c>
    </row>
    <row r="50" spans="1:5" x14ac:dyDescent="0.25">
      <c r="A50" t="str">
        <f>IF('Berechnung Remisenbedarf'!$I$1="Deutsch",C50,IF('Berechnung Remisenbedarf'!$I$1="Italiano",D50,E50))</f>
        <v>Belichtung:</v>
      </c>
      <c r="C50" s="114" t="s">
        <v>51</v>
      </c>
      <c r="D50" s="115" t="s">
        <v>111</v>
      </c>
      <c r="E50" s="116" t="s">
        <v>183</v>
      </c>
    </row>
    <row r="51" spans="1:5" ht="30" x14ac:dyDescent="0.25">
      <c r="A51" t="str">
        <f>IF('Berechnung Remisenbedarf'!$I$1="Deutsch",C51,IF('Berechnung Remisenbedarf'!$I$1="Italiano",D51,E51))</f>
        <v>Bei Remisen werden in der Regel keine Fenster eingebaut. Die Belichtung erfolgt durch Lichtbänder.</v>
      </c>
      <c r="C51" s="114" t="s">
        <v>52</v>
      </c>
      <c r="D51" s="115" t="s">
        <v>142</v>
      </c>
      <c r="E51" s="116" t="s">
        <v>184</v>
      </c>
    </row>
    <row r="52" spans="1:5" x14ac:dyDescent="0.25">
      <c r="A52" t="str">
        <f>IF('Berechnung Remisenbedarf'!$I$1="Deutsch",C52,IF('Berechnung Remisenbedarf'!$I$1="Italiano",D52,E52))</f>
        <v>Remise nach Nutzung</v>
      </c>
      <c r="C52" s="114" t="s">
        <v>62</v>
      </c>
      <c r="D52" s="115" t="s">
        <v>112</v>
      </c>
      <c r="E52" s="116" t="s">
        <v>185</v>
      </c>
    </row>
    <row r="53" spans="1:5" x14ac:dyDescent="0.25">
      <c r="A53" t="str">
        <f>IF('Berechnung Remisenbedarf'!$I$1="Deutsch",C53,IF('Berechnung Remisenbedarf'!$I$1="Italiano",D53,E53))</f>
        <v>Werkstatt:</v>
      </c>
      <c r="C53" s="114" t="s">
        <v>53</v>
      </c>
      <c r="D53" s="115" t="s">
        <v>113</v>
      </c>
      <c r="E53" s="116" t="s">
        <v>186</v>
      </c>
    </row>
    <row r="54" spans="1:5" ht="45" x14ac:dyDescent="0.25">
      <c r="A54" t="str">
        <f>IF('Berechnung Remisenbedarf'!$I$1="Deutsch",C54,IF('Berechnung Remisenbedarf'!$I$1="Italiano",D54,E54))</f>
        <v>Die Werkstatt ist Teil der Remise und beschränkt sich auf eine Grundrissfläche von maximal 40 m2. Abweichungen nach oben sind zu begründen.</v>
      </c>
      <c r="C54" s="114" t="s">
        <v>81</v>
      </c>
      <c r="D54" s="115" t="s">
        <v>131</v>
      </c>
      <c r="E54" s="116" t="s">
        <v>187</v>
      </c>
    </row>
    <row r="55" spans="1:5" x14ac:dyDescent="0.25">
      <c r="A55" t="str">
        <f>IF('Berechnung Remisenbedarf'!$I$1="Deutsch",C55,IF('Berechnung Remisenbedarf'!$I$1="Italiano",D55,E55))</f>
        <v>Garage / Einstellplatz für die Familie:</v>
      </c>
      <c r="C55" s="114" t="s">
        <v>54</v>
      </c>
      <c r="D55" s="115" t="s">
        <v>114</v>
      </c>
      <c r="E55" s="116" t="s">
        <v>188</v>
      </c>
    </row>
    <row r="56" spans="1:5" ht="45" x14ac:dyDescent="0.25">
      <c r="A56" t="str">
        <f>IF('Berechnung Remisenbedarf'!$I$1="Deutsch",C56,IF('Berechnung Remisenbedarf'!$I$1="Italiano",D56,E56))</f>
        <v>2 Garagenplätze zählen nicht als Remise. Ab dem 3. Platz wird die Garage an die Remisenfläche angerechnet.</v>
      </c>
      <c r="C56" s="114" t="s">
        <v>61</v>
      </c>
      <c r="D56" s="115" t="s">
        <v>132</v>
      </c>
      <c r="E56" s="116" t="s">
        <v>189</v>
      </c>
    </row>
    <row r="57" spans="1:5" ht="30" x14ac:dyDescent="0.25">
      <c r="A57" t="str">
        <f>IF('Berechnung Remisenbedarf'!$I$1="Deutsch",C57,IF('Berechnung Remisenbedarf'!$I$1="Italiano",D57,E57))</f>
        <v xml:space="preserve">Brennholz (nur für Eigengebrauch): </v>
      </c>
      <c r="C57" s="114" t="s">
        <v>73</v>
      </c>
      <c r="D57" s="115" t="s">
        <v>115</v>
      </c>
      <c r="E57" s="116" t="s">
        <v>190</v>
      </c>
    </row>
    <row r="58" spans="1:5" ht="30" x14ac:dyDescent="0.25">
      <c r="A58" t="str">
        <f>IF('Berechnung Remisenbedarf'!$I$1="Deutsch",C58,IF('Berechnung Remisenbedarf'!$I$1="Italiano",D58,E58))</f>
        <v>Zählen nicht als Remisen.  Der Lagerbedarf kann wie folgt berechnet werden:</v>
      </c>
      <c r="C58" s="114" t="s">
        <v>55</v>
      </c>
      <c r="D58" s="115" t="s">
        <v>116</v>
      </c>
      <c r="E58" s="116" t="s">
        <v>191</v>
      </c>
    </row>
    <row r="59" spans="1:5" ht="120" x14ac:dyDescent="0.25">
      <c r="A59" t="str">
        <f>IF('Berechnung Remisenbedarf'!$I$1="Deutsch",C59,IF('Berechnung Remisenbedarf'!$I$1="Italiano",D59,E59))</f>
        <v>1) Raumbedarf nach Anfall von Brennholz: Pro ha Wald und Jahr fallen 7 m3 Brennholz an: Der Lagerbedarf auf dem Hof beträgt maximal 10 m3. Für eine Lagerdauer von 3 Jahren  können pro ha eigener Wald 30 m3 Raumbedarf geltend gemacht werden. Bei einer Stapelhöhe von 3 m sind das 10 m2 pro ha Wald.</v>
      </c>
      <c r="C59" s="114" t="s">
        <v>82</v>
      </c>
      <c r="D59" s="115" t="s">
        <v>117</v>
      </c>
      <c r="E59" s="117" t="s">
        <v>192</v>
      </c>
    </row>
    <row r="60" spans="1:5" ht="90" x14ac:dyDescent="0.25">
      <c r="A60" t="str">
        <f>IF('Berechnung Remisenbedarf'!$I$1="Deutsch",C60,IF('Berechnung Remisenbedarf'!$I$1="Italiano",D60,E60))</f>
        <v>2) Raumbedarf nach Verbrauch von Brennholz: Ein schlecht isoliertes Haus braucht pro Wohnung 10 m3 Brennholz pro Jahr. Für eine Lagerdauer von 3 Jahren  sind das pro Wohnung 30 m3 Raum oder 10 m2 Gebäudefläche bei einer Stapelhöhe von 3 m.</v>
      </c>
      <c r="C60" s="114" t="s">
        <v>83</v>
      </c>
      <c r="D60" s="115" t="s">
        <v>118</v>
      </c>
      <c r="E60" s="117" t="s">
        <v>217</v>
      </c>
    </row>
    <row r="61" spans="1:5" x14ac:dyDescent="0.25">
      <c r="A61" t="str">
        <f>IF('Berechnung Remisenbedarf'!$I$1="Deutsch",C61,IF('Berechnung Remisenbedarf'!$I$1="Italiano",D61,E61))</f>
        <v>Waldbewirtschaftung:</v>
      </c>
      <c r="C61" s="114" t="s">
        <v>56</v>
      </c>
      <c r="D61" s="115" t="s">
        <v>119</v>
      </c>
      <c r="E61" s="117" t="s">
        <v>193</v>
      </c>
    </row>
    <row r="62" spans="1:5" ht="75" x14ac:dyDescent="0.25">
      <c r="A62" t="str">
        <f>IF('Berechnung Remisenbedarf'!$I$1="Deutsch",C62,IF('Berechnung Remisenbedarf'!$I$1="Italiano",D62,E62))</f>
        <v>Für Forstgeräte- und Maschinen zur Bewirtschaftung des Waldes kann kein zusätzlicher Remisenbedarf geltend gemacht werden. Ausnahmen sind bei einem sehr grossen Waldanteil möglich.</v>
      </c>
      <c r="C62" s="114" t="s">
        <v>64</v>
      </c>
      <c r="D62" s="115" t="s">
        <v>120</v>
      </c>
      <c r="E62" s="117" t="s">
        <v>194</v>
      </c>
    </row>
    <row r="63" spans="1:5" ht="60" x14ac:dyDescent="0.25">
      <c r="A63" t="str">
        <f>IF('Berechnung Remisenbedarf'!$I$1="Deutsch",C63,IF('Berechnung Remisenbedarf'!$I$1="Italiano",D63,E63))</f>
        <v>Tabakscheune, Lagerung und Vorkeimen von Saatkartoffeln, Gebinde- und Paloxenlager, Kühllager, Räume für spezielle Produktionsrichtungen:</v>
      </c>
      <c r="C63" s="114" t="s">
        <v>57</v>
      </c>
      <c r="D63" s="115" t="s">
        <v>121</v>
      </c>
      <c r="E63" s="117" t="s">
        <v>218</v>
      </c>
    </row>
    <row r="64" spans="1:5" ht="45" x14ac:dyDescent="0.25">
      <c r="A64" t="str">
        <f>IF('Berechnung Remisenbedarf'!$I$1="Deutsch",C64,IF('Berechnung Remisenbedarf'!$I$1="Italiano",D64,E64))</f>
        <v>Der Raumbedarf für diese speziellen Nutzungen wird nicht als Remisenfläche angerechnet.</v>
      </c>
      <c r="C64" s="114" t="s">
        <v>65</v>
      </c>
      <c r="D64" s="115" t="s">
        <v>126</v>
      </c>
      <c r="E64" s="117" t="s">
        <v>219</v>
      </c>
    </row>
    <row r="65" spans="1:5" ht="60" x14ac:dyDescent="0.25">
      <c r="A65" t="str">
        <f>IF('Berechnung Remisenbedarf'!$I$1="Deutsch",C65,IF('Berechnung Remisenbedarf'!$I$1="Italiano",D65,E65))</f>
        <v>Öl- und Treibstofflager, Räume für Chemikalien, Pflanzenbehandlungsmittel, usw.:</v>
      </c>
      <c r="C65" s="114" t="s">
        <v>58</v>
      </c>
      <c r="D65" s="115" t="s">
        <v>122</v>
      </c>
      <c r="E65" s="117" t="s">
        <v>195</v>
      </c>
    </row>
    <row r="66" spans="1:5" x14ac:dyDescent="0.25">
      <c r="A66" t="str">
        <f>IF('Berechnung Remisenbedarf'!$I$1="Deutsch",C66,IF('Berechnung Remisenbedarf'!$I$1="Italiano",D66,E66))</f>
        <v>Zählen als Remisenflächen.</v>
      </c>
      <c r="C66" s="114" t="s">
        <v>66</v>
      </c>
      <c r="D66" s="115" t="s">
        <v>123</v>
      </c>
      <c r="E66" s="117" t="s">
        <v>196</v>
      </c>
    </row>
    <row r="67" spans="1:5" x14ac:dyDescent="0.25">
      <c r="A67" t="str">
        <f>IF('Berechnung Remisenbedarf'!$I$1="Deutsch",C67,IF('Berechnung Remisenbedarf'!$I$1="Italiano",D67,E67))</f>
        <v>Bergeräume für Dürrfutter und Stroh:</v>
      </c>
      <c r="C67" s="114" t="s">
        <v>59</v>
      </c>
      <c r="D67" s="115" t="s">
        <v>124</v>
      </c>
      <c r="E67" s="117" t="s">
        <v>197</v>
      </c>
    </row>
    <row r="68" spans="1:5" ht="45" x14ac:dyDescent="0.25">
      <c r="A68" t="str">
        <f>IF('Berechnung Remisenbedarf'!$I$1="Deutsch",C68,IF('Berechnung Remisenbedarf'!$I$1="Italiano",D68,E68))</f>
        <v>Zählen nicht als Remisenflächen sondern als Bergeräume. Der zusätzliche Bedarf für diese Räume wird speziell berechnet. </v>
      </c>
      <c r="C68" s="114" t="s">
        <v>60</v>
      </c>
      <c r="D68" s="115" t="s">
        <v>125</v>
      </c>
      <c r="E68" s="117" t="s">
        <v>198</v>
      </c>
    </row>
    <row r="69" spans="1:5" ht="30" x14ac:dyDescent="0.25">
      <c r="A69" t="str">
        <f>IF('Berechnung Remisenbedarf'!$I$1="Deutsch",C69,IF('Berechnung Remisenbedarf'!$I$1="Italiano",D69,E69))</f>
        <v>Futterbaubetrieb ohne Ackerbau</v>
      </c>
      <c r="C69" s="114" t="s">
        <v>2</v>
      </c>
      <c r="D69" s="115" t="s">
        <v>143</v>
      </c>
      <c r="E69" s="117" t="s">
        <v>199</v>
      </c>
    </row>
    <row r="70" spans="1:5" ht="30" x14ac:dyDescent="0.25">
      <c r="A70" t="str">
        <f>IF('Berechnung Remisenbedarf'!$I$1="Deutsch",C70,IF('Berechnung Remisenbedarf'!$I$1="Italiano",D70,E70))</f>
        <v>Gemischter Betrieb Futterbau / Ackerbau</v>
      </c>
      <c r="C70" s="114" t="s">
        <v>1</v>
      </c>
      <c r="D70" s="115" t="s">
        <v>144</v>
      </c>
      <c r="E70" s="117" t="s">
        <v>200</v>
      </c>
    </row>
    <row r="71" spans="1:5" x14ac:dyDescent="0.25">
      <c r="A71" t="str">
        <f>IF('Berechnung Remisenbedarf'!$I$1="Deutsch",C71,IF('Berechnung Remisenbedarf'!$I$1="Italiano",D71,E71))</f>
        <v>Ackerbaubetrieb viehlos</v>
      </c>
      <c r="C71" s="114" t="s">
        <v>0</v>
      </c>
      <c r="D71" s="115" t="s">
        <v>145</v>
      </c>
      <c r="E71" s="117" t="s">
        <v>201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3 Kundendokument extern" ma:contentTypeID="0x010100A58DFC7C8783764BACD84BE6B9D5AF12020500AF7504E27EA6344898AF9F3C0A38F3AD" ma:contentTypeVersion="25" ma:contentTypeDescription="Merkblatt, Weisung, Richtlinie, Anleitung, etc. - Corporate Design!" ma:contentTypeScope="" ma:versionID="c5ab1ea8e01ed474eaecad4eca7db638">
  <xsd:schema xmlns:xsd="http://www.w3.org/2001/XMLSchema" xmlns:xs="http://www.w3.org/2001/XMLSchema" xmlns:p="http://schemas.microsoft.com/office/2006/metadata/properties" xmlns:ns1="http://schemas.microsoft.com/sharepoint/v3" xmlns:ns2="65a90e29-f543-47b4-9f02-b394aba9522b" xmlns:ns3="747f1030-ec4f-4bd0-b762-e4f275e269d2" xmlns:ns4="4c811962-c223-47ed-9dfd-489baf456760" targetNamespace="http://schemas.microsoft.com/office/2006/metadata/properties" ma:root="true" ma:fieldsID="854068c733f111bc41d42c6c96709c23" ns1:_="" ns2:_="" ns3:_="" ns4:_="">
    <xsd:import namespace="http://schemas.microsoft.com/sharepoint/v3"/>
    <xsd:import namespace="65a90e29-f543-47b4-9f02-b394aba9522b"/>
    <xsd:import namespace="747f1030-ec4f-4bd0-b762-e4f275e269d2"/>
    <xsd:import namespace="4c811962-c223-47ed-9dfd-489baf456760"/>
    <xsd:element name="properties">
      <xsd:complexType>
        <xsd:sequence>
          <xsd:element name="documentManagement">
            <xsd:complexType>
              <xsd:all>
                <xsd:element ref="ns2:Prozesse_x0020_Landwirtschaft"/>
                <xsd:element ref="ns3:Aufgabe"/>
                <xsd:element ref="ns2:Dok-Nr."/>
                <xsd:element ref="ns3:Dossier_x0020_LA" minOccurs="0"/>
                <xsd:element ref="ns2:Verantwortlich_x0020_für_x0020_Dokument"/>
                <xsd:element ref="ns2:Verantwortlich_x0020_für_x0020_Freigabe"/>
                <xsd:element ref="ns2:Vorlage" minOccurs="0"/>
                <xsd:element ref="ns4: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2" nillable="true" ma:displayName="Ursprüngliches Ablaufdatum" ma:hidden="true" ma:internalName="_dlc_ExpireDateSaved" ma:readOnly="true">
      <xsd:simpleType>
        <xsd:restriction base="dms:DateTime"/>
      </xsd:simpleType>
    </xsd:element>
    <xsd:element name="_dlc_ExpireDate" ma:index="13" nillable="true" ma:displayName="Ablaufdatum"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a90e29-f543-47b4-9f02-b394aba9522b" elementFormDefault="qualified">
    <xsd:import namespace="http://schemas.microsoft.com/office/2006/documentManagement/types"/>
    <xsd:import namespace="http://schemas.microsoft.com/office/infopath/2007/PartnerControls"/>
    <xsd:element name="Prozesse_x0020_Landwirtschaft" ma:index="1" ma:displayName="Prozess" ma:list="{6946128b-c37b-4e0c-bd9a-6e3ec68c807c}" ma:internalName="Prozesse_x0020_Landwirtschaft" ma:showField="Title" ma:web="65a90e29-f543-47b4-9f02-b394aba9522b">
      <xsd:simpleType>
        <xsd:restriction base="dms:Lookup"/>
      </xsd:simpleType>
    </xsd:element>
    <xsd:element name="Dok-Nr." ma:index="3" ma:displayName="Dok-Nr." ma:description="Dok-Nr. setzt sich zusammen aus: Aufgabe z. Bsp: 310., Inhaltstyp z.Bsp.: 2. und fortl. Nummer: 01 / 02 / 03 etc. = 310.2.01" ma:internalName="Dok_x002d_Nr_x002e_" ma:readOnly="false">
      <xsd:simpleType>
        <xsd:restriction base="dms:Text">
          <xsd:maxLength value="255"/>
        </xsd:restriction>
      </xsd:simpleType>
    </xsd:element>
    <xsd:element name="Verantwortlich_x0020_für_x0020_Dokument" ma:index="5" ma:displayName="Verantwortung" ma:list="{76c2ace6-0ff8-471d-9bd0-5fee9724b619}" ma:internalName="Verantwortlich_x0020_f_x00fc_r_x0020_Dokument" ma:showField="Title" ma:web="65a90e29-f543-47b4-9f02-b394aba9522b">
      <xsd:simpleType>
        <xsd:restriction base="dms:Lookup"/>
      </xsd:simpleType>
    </xsd:element>
    <xsd:element name="Verantwortlich_x0020_für_x0020_Freigabe" ma:index="6" ma:displayName="Freigabe" ma:list="{76c2ace6-0ff8-471d-9bd0-5fee9724b619}" ma:internalName="Verantwortlich_x0020_f_x00fc_r_x0020_Freigabe" ma:showField="Title" ma:web="65a90e29-f543-47b4-9f02-b394aba9522b">
      <xsd:simpleType>
        <xsd:restriction base="dms:Lookup"/>
      </xsd:simpleType>
    </xsd:element>
    <xsd:element name="Vorlage" ma:index="7" nillable="true" ma:displayName="Vorlage" ma:default="0" ma:internalName="Vorlag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47f1030-ec4f-4bd0-b762-e4f275e269d2" elementFormDefault="qualified">
    <xsd:import namespace="http://schemas.microsoft.com/office/2006/documentManagement/types"/>
    <xsd:import namespace="http://schemas.microsoft.com/office/infopath/2007/PartnerControls"/>
    <xsd:element name="Aufgabe" ma:index="2" ma:displayName="Aufgabe" ma:indexed="true" ma:list="{effdd8c5-06b0-4420-a545-8a1374314d88}" ma:internalName="Aufgabe" ma:readOnly="false" ma:showField="Title" ma:web="747f1030-ec4f-4bd0-b762-e4f275e269d2">
      <xsd:simpleType>
        <xsd:restriction base="dms:Lookup"/>
      </xsd:simpleType>
    </xsd:element>
    <xsd:element name="Dossier_x0020_LA" ma:index="4" nillable="true" ma:displayName="Projektphase" ma:list="{8510b58d-62d7-483b-9c03-eff17ef25025}" ma:internalName="Dossier_x0020_LA" ma:showField="Title" ma:web="747f1030-ec4f-4bd0-b762-e4f275e269d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4c811962-c223-47ed-9dfd-489baf456760" elementFormDefault="qualified">
    <xsd:import namespace="http://schemas.microsoft.com/office/2006/documentManagement/types"/>
    <xsd:import namespace="http://schemas.microsoft.com/office/infopath/2007/PartnerControls"/>
    <xsd:element name="_dlc_Exempt" ma:index="11" nillable="true" ma:displayName="Von der Richtlinie ausgenommen" ma:description="" ma:hidden="true" ma:internalName="_dlc_Exempt"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Inhaltstyp"/>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Dokumentenlenkung</p:Name>
  <p:Description>Definition der allgemeinen Aufbewahrungsrichtlinie</p:Description>
  <p:Statement/>
  <p:PolicyItems>
    <p:PolicyItem featureId="Microsoft.Office.RecordsManagement.PolicyFeatures.Expiration" staticId="0x010100A58DFC7C8783764BACD84BE6B9D5AF12|1174067102" UniqueId="764519df-9eeb-4561-8a63-e62b3c258c5c">
      <p:Name>Aufbewahrung</p:Name>
      <p:Description>Inhalt für die Verarbeitung automatisch planen und eine Aufbewahrungsaktion für Inhalt ausführen, der das Fälligkeitsdatum erreicht hat.</p:Description>
      <p:CustomData>
        <Schedules nextStageId="2">
          <Schedule type="Default">
            <stages>
              <data stageId="1" recur="true" offset="1" unit="years">
                <formula id="Microsoft.Office.RecordsManagement.PolicyFeatures.Expiration.Formula.BuiltIn">
                  <number>1</number>
                  <property>Created</property>
                  <propertyId>8c06beca-0777-48f7-91c7-6da68bc07b69</propertyId>
                  <period>years</period>
                </formula>
                <action type="action" id="Microsoft.Office.RecordsManagement.PolicyFeatures.Expiration.Action.DeletePreviousVersions"/>
              </data>
            </stages>
          </Schedule>
        </Schedules>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6.xml><?xml version="1.0" encoding="utf-8"?>
<?mso-contentType ?>
<customXsn xmlns="http://schemas.microsoft.com/office/2006/metadata/customXsn">
  <xsnLocation/>
  <cached>True</cached>
  <openByDefault>False</openByDefault>
  <xsnScope/>
</customXsn>
</file>

<file path=customXml/item7.xml><?xml version="1.0" encoding="utf-8"?>
<p:properties xmlns:p="http://schemas.microsoft.com/office/2006/metadata/properties" xmlns:xsi="http://www.w3.org/2001/XMLSchema-instance" xmlns:pc="http://schemas.microsoft.com/office/infopath/2007/PartnerControls">
  <documentManagement>
    <Prozesse_x0020_Landwirtschaft xmlns="65a90e29-f543-47b4-9f02-b394aba9522b">6</Prozesse_x0020_Landwirtschaft>
    <Verantwortlich_x0020_für_x0020_Freigabe xmlns="65a90e29-f543-47b4-9f02-b394aba9522b">3</Verantwortlich_x0020_für_x0020_Freigabe>
    <Vorlage xmlns="65a90e29-f543-47b4-9f02-b394aba9522b">false</Vorlage>
    <Dok-Nr. xmlns="65a90e29-f543-47b4-9f02-b394aba9522b">371.3.01</Dok-Nr.>
    <Verantwortlich_x0020_für_x0020_Dokument xmlns="65a90e29-f543-47b4-9f02-b394aba9522b">1</Verantwortlich_x0020_für_x0020_Dokument>
    <Aufgabe xmlns="747f1030-ec4f-4bd0-b762-e4f275e269d2">48</Aufgabe>
    <Dossier_x0020_LA xmlns="747f1030-ec4f-4bd0-b762-e4f275e269d2" xsi:nil="true"/>
  </documentManagement>
</p:properties>
</file>

<file path=customXml/itemProps1.xml><?xml version="1.0" encoding="utf-8"?>
<ds:datastoreItem xmlns:ds="http://schemas.openxmlformats.org/officeDocument/2006/customXml" ds:itemID="{F7ECCF3E-32F4-44EB-8990-7E7B020F5AAD}">
  <ds:schemaRefs>
    <ds:schemaRef ds:uri="http://schemas.microsoft.com/office/2006/metadata/longProperties"/>
  </ds:schemaRefs>
</ds:datastoreItem>
</file>

<file path=customXml/itemProps2.xml><?xml version="1.0" encoding="utf-8"?>
<ds:datastoreItem xmlns:ds="http://schemas.openxmlformats.org/officeDocument/2006/customXml" ds:itemID="{D9A43FAE-0839-47FF-ACCC-0D031683D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5a90e29-f543-47b4-9f02-b394aba9522b"/>
    <ds:schemaRef ds:uri="747f1030-ec4f-4bd0-b762-e4f275e269d2"/>
    <ds:schemaRef ds:uri="4c811962-c223-47ed-9dfd-489baf4567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382A17-6FFC-4235-A875-56405030C383}">
  <ds:schemaRefs>
    <ds:schemaRef ds:uri="office.server.policy"/>
  </ds:schemaRefs>
</ds:datastoreItem>
</file>

<file path=customXml/itemProps4.xml><?xml version="1.0" encoding="utf-8"?>
<ds:datastoreItem xmlns:ds="http://schemas.openxmlformats.org/officeDocument/2006/customXml" ds:itemID="{E00CC571-2F23-469A-A53D-8FFBE543F5BC}">
  <ds:schemaRefs>
    <ds:schemaRef ds:uri="http://schemas.microsoft.com/sharepoint/v3/contenttype/forms"/>
  </ds:schemaRefs>
</ds:datastoreItem>
</file>

<file path=customXml/itemProps5.xml><?xml version="1.0" encoding="utf-8"?>
<ds:datastoreItem xmlns:ds="http://schemas.openxmlformats.org/officeDocument/2006/customXml" ds:itemID="{EC72E004-5F4C-429C-B634-6A3B0CDAFFD8}">
  <ds:schemaRefs>
    <ds:schemaRef ds:uri="http://schemas.microsoft.com/sharepoint/events"/>
  </ds:schemaRefs>
</ds:datastoreItem>
</file>

<file path=customXml/itemProps6.xml><?xml version="1.0" encoding="utf-8"?>
<ds:datastoreItem xmlns:ds="http://schemas.openxmlformats.org/officeDocument/2006/customXml" ds:itemID="{2991E32D-EE3F-453E-83FA-2DB325C596F3}">
  <ds:schemaRefs>
    <ds:schemaRef ds:uri="http://schemas.microsoft.com/office/2006/metadata/customXsn"/>
  </ds:schemaRefs>
</ds:datastoreItem>
</file>

<file path=customXml/itemProps7.xml><?xml version="1.0" encoding="utf-8"?>
<ds:datastoreItem xmlns:ds="http://schemas.openxmlformats.org/officeDocument/2006/customXml" ds:itemID="{3090D5E0-A819-4C76-864E-AD8ECE514618}">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dcmitype/"/>
    <ds:schemaRef ds:uri="4c811962-c223-47ed-9dfd-489baf456760"/>
    <ds:schemaRef ds:uri="747f1030-ec4f-4bd0-b762-e4f275e269d2"/>
    <ds:schemaRef ds:uri="65a90e29-f543-47b4-9f02-b394aba9522b"/>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Berechnung Remisenbedarf</vt:lpstr>
      <vt:lpstr>Texte</vt:lpstr>
      <vt:lpstr>Betriebstyp</vt:lpstr>
      <vt:lpstr>'Berechnung Remisenbedarf'!Druckbereich</vt:lpstr>
    </vt:vector>
  </TitlesOfParts>
  <Company>Kanton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Fritz Birrer</dc:creator>
  <cp:lastModifiedBy>Kaufmann Jonas</cp:lastModifiedBy>
  <cp:lastPrinted>2023-12-12T09:50:07Z</cp:lastPrinted>
  <dcterms:created xsi:type="dcterms:W3CDTF">2010-06-30T13:04:06Z</dcterms:created>
  <dcterms:modified xsi:type="dcterms:W3CDTF">2023-12-12T09:50:32Z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ExpireDate">
    <vt:lpwstr>2014-04-02T08:07:09Z</vt:lpwstr>
  </property>
  <property fmtid="{D5CDD505-2E9C-101B-9397-08002B2CF9AE}" pid="3" name="ItemRetentionFormula">
    <vt:lpwstr>&lt;formula id="Microsoft.Office.RecordsManagement.PolicyFeatures.Expiration.Formula.BuiltIn"&gt;&lt;number&gt;1&lt;/number&gt;&lt;property&gt;Created&lt;/property&gt;&lt;propertyId&gt;8c06beca-0777-48f7-91c7-6da68bc07b69&lt;/propertyId&gt;&lt;period&gt;years&lt;/period&gt;&lt;/formula&gt;</vt:lpwstr>
  </property>
  <property fmtid="{D5CDD505-2E9C-101B-9397-08002B2CF9AE}" pid="4" name="_dlc_policyId">
    <vt:lpwstr>0x010100A58DFC7C8783764BACD84BE6B9D5AF12|1174067102</vt:lpwstr>
  </property>
  <property fmtid="{D5CDD505-2E9C-101B-9397-08002B2CF9AE}" pid="5" name="ContentTypeId">
    <vt:lpwstr>0x010100A58DFC7C8783764BACD84BE6B9D5AF12020500AF7504E27EA6344898AF9F3C0A38F3AD</vt:lpwstr>
  </property>
  <property fmtid="{D5CDD505-2E9C-101B-9397-08002B2CF9AE}" pid="6" name="Prozesse Landwirtschaft">
    <vt:lpwstr>6</vt:lpwstr>
  </property>
  <property fmtid="{D5CDD505-2E9C-101B-9397-08002B2CF9AE}" pid="7" name="Verantwortlich für Freigabe">
    <vt:lpwstr>3</vt:lpwstr>
  </property>
  <property fmtid="{D5CDD505-2E9C-101B-9397-08002B2CF9AE}" pid="8" name="Vorlage">
    <vt:lpwstr>0</vt:lpwstr>
  </property>
  <property fmtid="{D5CDD505-2E9C-101B-9397-08002B2CF9AE}" pid="9" name="Dok-Nr.">
    <vt:lpwstr>371.3.01</vt:lpwstr>
  </property>
  <property fmtid="{D5CDD505-2E9C-101B-9397-08002B2CF9AE}" pid="10" name="Verantwortlich für Dokument">
    <vt:lpwstr>1</vt:lpwstr>
  </property>
  <property fmtid="{D5CDD505-2E9C-101B-9397-08002B2CF9AE}" pid="11" name="Aufgabe">
    <vt:lpwstr>48</vt:lpwstr>
  </property>
  <property fmtid="{D5CDD505-2E9C-101B-9397-08002B2CF9AE}" pid="12" name="Dossier LA">
    <vt:lpwstr/>
  </property>
</Properties>
</file>