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500" windowHeight="11385" activeTab="1"/>
  </bookViews>
  <sheets>
    <sheet name="LFITabelle-379252" sheetId="1" r:id="rId1"/>
    <sheet name="Tabelle1" sheetId="2" r:id="rId2"/>
  </sheets>
  <calcPr calcId="145621" calcOnSave="0"/>
</workbook>
</file>

<file path=xl/calcChain.xml><?xml version="1.0" encoding="utf-8"?>
<calcChain xmlns="http://schemas.openxmlformats.org/spreadsheetml/2006/main">
  <c r="W17" i="2" l="1"/>
  <c r="V19" i="2"/>
  <c r="V17" i="2"/>
  <c r="U19" i="2"/>
  <c r="U17" i="2"/>
  <c r="T19" i="2"/>
  <c r="T17" i="2"/>
  <c r="S17" i="2"/>
  <c r="S19" i="2"/>
  <c r="AH8" i="2" l="1"/>
  <c r="AH7" i="2"/>
  <c r="AH6" i="2"/>
  <c r="AH5" i="2"/>
  <c r="AH4" i="2"/>
  <c r="V5" i="2"/>
  <c r="V6" i="2"/>
  <c r="V7" i="2"/>
  <c r="V8" i="2"/>
  <c r="V4" i="2"/>
  <c r="Y5" i="2"/>
  <c r="Y6" i="2"/>
  <c r="Y7" i="2"/>
  <c r="Y8" i="2"/>
  <c r="Y4" i="2"/>
  <c r="AB5" i="2"/>
  <c r="AB6" i="2"/>
  <c r="AB7" i="2"/>
  <c r="AB8" i="2"/>
  <c r="AB4" i="2"/>
  <c r="AE5" i="2"/>
  <c r="AE6" i="2"/>
  <c r="AE7" i="2"/>
  <c r="AE8" i="2"/>
  <c r="AE4" i="2"/>
  <c r="S6" i="2" l="1"/>
  <c r="S5" i="2"/>
  <c r="S4" i="2"/>
  <c r="S8" i="2"/>
  <c r="S7" i="2"/>
  <c r="C10" i="2"/>
  <c r="D10" i="2"/>
  <c r="E10" i="2"/>
  <c r="F10" i="2"/>
  <c r="G10" i="2"/>
  <c r="H10" i="2"/>
  <c r="I10" i="2"/>
  <c r="J10" i="2"/>
  <c r="K10" i="2"/>
  <c r="L10" i="2"/>
  <c r="M10" i="2"/>
  <c r="N10" i="2"/>
  <c r="B10" i="2"/>
  <c r="P6" i="2"/>
  <c r="P5" i="2"/>
  <c r="P4" i="2"/>
  <c r="P8" i="2"/>
  <c r="P7" i="2"/>
</calcChain>
</file>

<file path=xl/sharedStrings.xml><?xml version="1.0" encoding="utf-8"?>
<sst xmlns="http://schemas.openxmlformats.org/spreadsheetml/2006/main" count="199" uniqueCount="66">
  <si>
    <t>Luzern LU1</t>
  </si>
  <si>
    <t>Bestandesdichte (SDI)</t>
  </si>
  <si>
    <t>Vegetationshöhenstufe</t>
  </si>
  <si>
    <t>Aussageeinheit: Aussageeinheit Luzern</t>
  </si>
  <si>
    <t>Einheit: Index</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</si>
  <si>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</si>
  <si>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</si>
  <si>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</si>
  <si>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</si>
  <si>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</si>
  <si>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</si>
  <si>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</si>
  <si>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</si>
  <si>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</si>
  <si>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</si>
  <si>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</si>
  <si>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</si>
  <si>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</si>
  <si>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</si>
  <si>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</si>
  <si>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</si>
  <si>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</si>
  <si>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Index</t>
  </si>
  <si>
    <t>± %</t>
  </si>
  <si>
    <t>NPlot</t>
  </si>
  <si>
    <t>obere subalpine</t>
  </si>
  <si>
    <t>.</t>
  </si>
  <si>
    <t>untere subalpine</t>
  </si>
  <si>
    <t>obere montane</t>
  </si>
  <si>
    <t>untere montane</t>
  </si>
  <si>
    <t>kolline/submontane</t>
  </si>
  <si>
    <t>Total</t>
  </si>
  <si>
    <t xml:space="preserve">© WSL, Schweizerisches Landesforstinventar, 07.07.2017 </t>
  </si>
  <si>
    <r>
      <t>Bestandesdichte (SDI)</t>
    </r>
    <r>
      <rPr>
        <sz val="8"/>
        <color theme="1"/>
        <rFont val="Verdana"/>
        <family val="2"/>
      </rPr>
      <t xml:space="preserve"> </t>
    </r>
    <r>
      <rPr>
        <sz val="9.9"/>
        <color rgb="FFAAAAAA"/>
        <rFont val="Verdana"/>
        <family val="2"/>
      </rPr>
      <t>#29</t>
    </r>
  </si>
  <si>
    <t>Der Bestandesdichte-Index (Stand Density Index SDI) ist ein generelles Mass für die Dichte einer Bestockung und basiert auf der Stammzahl/ha und dem mittleren Durchmesser der Probebäume auf der Probefläche.</t>
  </si>
  <si>
    <r>
      <t>Vegetationshöhenstufe</t>
    </r>
    <r>
      <rPr>
        <sz val="8"/>
        <color theme="1"/>
        <rFont val="Verdana"/>
        <family val="2"/>
      </rPr>
      <t xml:space="preserve"> </t>
    </r>
    <r>
      <rPr>
        <sz val="9.9"/>
        <color rgb="FFAAAAAA"/>
        <rFont val="Verdana"/>
        <family val="2"/>
      </rPr>
      <t>#905</t>
    </r>
  </si>
  <si>
    <t>Die Definition der Vegetationshöhenstufen im LFI (Brändli und Keller 1985) basiert im wesentlichen auf den Arbeiten von Ellenberg und Klötzli (1972) sowie von Kuoch und Amiet (1954, 1970). Die Vegetationshöhenstufen werden in Abhängigkeit von Keller-Region, Acidität des Muttergesteins, Exposition und Höhenlage hergeleitet.</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</si>
  <si>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</si>
  <si>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</si>
  <si>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</si>
  <si>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</si>
  <si>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</si>
  <si>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einfache St0abweichung ± %</t>
  </si>
  <si>
    <t>doppelte St0abweichung ± Index</t>
  </si>
  <si>
    <t>Vegetations-höhenstufe</t>
  </si>
  <si>
    <t>Schweiz</t>
  </si>
  <si>
    <t>Luzern LFI 4b</t>
  </si>
  <si>
    <t>Luzern LFI 3</t>
  </si>
  <si>
    <t>aus LFI 4b</t>
  </si>
  <si>
    <t>LFI 2</t>
  </si>
  <si>
    <t>aus LFI 3</t>
  </si>
  <si>
    <t>aus LFI 2</t>
  </si>
  <si>
    <t>aus LFI 1</t>
  </si>
  <si>
    <t>LFI 1</t>
  </si>
  <si>
    <t>kantonale Waldinventur</t>
  </si>
  <si>
    <t>Luzern</t>
  </si>
  <si>
    <t>LFI2</t>
  </si>
  <si>
    <t>LFI 3</t>
  </si>
  <si>
    <t>LFI 4b</t>
  </si>
  <si>
    <t>Waldinventur</t>
  </si>
  <si>
    <t>dop. St.abw.</t>
  </si>
  <si>
    <t>Bestandesdichte Vegetationshöhenstufe Index</t>
  </si>
  <si>
    <t>Bestandesdichte Vegetationshöhenstufe Index Vergleich mit Schweiz (LFI 4b)</t>
  </si>
  <si>
    <t>Bestandesdichte Vegetationshöhenstufe pro Aussageeinheit Index</t>
  </si>
  <si>
    <t>Bestandesdichte Entwicklung Kanton Luzern  Index (LFI Zahlen)</t>
  </si>
  <si>
    <t>Bestandesdichte Entwicklung Vergleich Kanton Luzern und Schweiz Index (LFI Zahlen)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</si>
</sst>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4" xfId="0" applyFont="1" applyFill="1" applyBorder="1" applyAlignment="1">
      <alignment horizontal="center" vertical="center" wrapText="1"/>
    </xf>
    <xf numFmtId="0" fontId="18" fillId="0" borderId="11" xfId="0" applyFont="1" applyBorder="1" applyAlignment="1">
      <alignment horizontal="right" wrapText="1"/>
    </xf>
    <xf numFmtId="0" fontId="18" fillId="0" borderId="14" xfId="0" applyFont="1" applyBorder="1" applyAlignment="1">
      <alignment horizontal="right" wrapText="1"/>
    </xf>
    <xf numFmtId="0" fontId="18" fillId="0" borderId="14" xfId="0" applyFont="1" applyFill="1" applyBorder="1" applyAlignment="1">
      <alignment horizontal="right" wrapText="1"/>
    </xf>
    <xf numFmtId="0" fontId="18" fillId="0" borderId="16"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0" xfId="0" applyFont="1" applyFill="1" applyBorder="1" applyAlignment="1">
      <alignment horizontal="right" wrapText="1"/>
    </xf>
    <xf numFmtId="1" fontId="18" fillId="0" borderId="22" xfId="0" applyNumberFormat="1" applyFont="1" applyBorder="1" applyAlignment="1">
      <alignment horizontal="right" wrapText="1"/>
    </xf>
    <xf numFmtId="0" fontId="18" fillId="0" borderId="23" xfId="0" applyFont="1" applyFill="1" applyBorder="1" applyAlignment="1">
      <alignment horizontal="right" wrapText="1"/>
    </xf>
    <xf numFmtId="1" fontId="18" fillId="0" borderId="24" xfId="0" applyNumberFormat="1" applyFont="1" applyBorder="1" applyAlignment="1">
      <alignment horizontal="right" wrapText="1"/>
    </xf>
    <xf numFmtId="0" fontId="20" fillId="0" borderId="19"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5" xfId="0" applyFont="1" applyBorder="1" applyAlignment="1">
      <alignment horizontal="right"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0" xfId="0" applyFont="1" applyBorder="1" applyAlignment="1">
      <alignment horizontal="right" wrapText="1"/>
    </xf>
    <xf numFmtId="0" fontId="18" fillId="0" borderId="15"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Border="1" applyAlignment="1">
      <alignment horizontal="right" wrapText="1"/>
    </xf>
    <xf numFmtId="0" fontId="18" fillId="0" borderId="24" xfId="0" applyFont="1" applyBorder="1" applyAlignment="1">
      <alignment horizontal="right" wrapText="1"/>
    </xf>
    <xf numFmtId="0" fontId="18" fillId="0" borderId="25" xfId="0" applyFont="1" applyBorder="1"/>
    <xf numFmtId="0" fontId="16" fillId="0" borderId="0" xfId="0" applyFont="1"/>
    <xf numFmtId="0" fontId="18" fillId="0" borderId="32" xfId="0" applyFont="1" applyBorder="1" applyAlignment="1">
      <alignment horizontal="center" vertical="center" wrapText="1"/>
    </xf>
    <xf numFmtId="0" fontId="18" fillId="0" borderId="33" xfId="0" applyFont="1" applyBorder="1" applyAlignment="1">
      <alignment horizontal="right" wrapText="1"/>
    </xf>
    <xf numFmtId="0" fontId="18" fillId="0" borderId="23" xfId="0" applyFont="1" applyBorder="1" applyAlignment="1">
      <alignment horizontal="right" wrapText="1"/>
    </xf>
    <xf numFmtId="0" fontId="18" fillId="0" borderId="34" xfId="0" applyFont="1" applyFill="1" applyBorder="1" applyAlignment="1">
      <alignment horizontal="right" wrapText="1"/>
    </xf>
    <xf numFmtId="0" fontId="18" fillId="0" borderId="35" xfId="0" applyFont="1" applyBorder="1"/>
    <xf numFmtId="0" fontId="18" fillId="0" borderId="14" xfId="0" applyFont="1" applyFill="1" applyBorder="1"/>
    <xf numFmtId="0" fontId="18" fillId="0" borderId="36" xfId="0" applyFont="1" applyBorder="1" applyAlignment="1">
      <alignment horizontal="right" wrapText="1"/>
    </xf>
    <xf numFmtId="1" fontId="18" fillId="0" borderId="14" xfId="0" applyNumberFormat="1" applyFont="1" applyFill="1" applyBorder="1" applyAlignment="1">
      <alignment horizontal="center" vertical="center" wrapText="1"/>
    </xf>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6" fillId="0" borderId="29" xfId="0" applyFont="1" applyBorder="1"/>
    <xf numFmtId="0" fontId="16" fillId="0" borderId="30" xfId="0" applyFont="1" applyBorder="1"/>
    <xf numFmtId="0" fontId="16" fillId="0" borderId="31" xfId="0" applyFont="1" applyBorder="1"/>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errBars>
            <c:errBarType val="both"/>
            <c:errValType val="cust"/>
            <c:noEndCap val="0"/>
            <c:plus>
              <c:numRef>
                <c:f>Tabelle1!$B$10:$N$10</c:f>
                <c:numCache>
                  <c:formatCode>General</c:formatCode>
                  <c:ptCount val="13"/>
                  <c:pt idx="0">
                    <c:v>48.8</c:v>
                  </c:pt>
                  <c:pt idx="1">
                    <c:v>64.2</c:v>
                  </c:pt>
                  <c:pt idx="2">
                    <c:v>78.260000000000005</c:v>
                  </c:pt>
                  <c:pt idx="3">
                    <c:v>88.06</c:v>
                  </c:pt>
                  <c:pt idx="4">
                    <c:v>74.06</c:v>
                  </c:pt>
                  <c:pt idx="5">
                    <c:v>60.3</c:v>
                  </c:pt>
                  <c:pt idx="6">
                    <c:v>55.3</c:v>
                  </c:pt>
                  <c:pt idx="7">
                    <c:v>68.28</c:v>
                  </c:pt>
                  <c:pt idx="8">
                    <c:v>49.36</c:v>
                  </c:pt>
                  <c:pt idx="9">
                    <c:v>50.64</c:v>
                  </c:pt>
                  <c:pt idx="10">
                    <c:v>61.6</c:v>
                  </c:pt>
                  <c:pt idx="11">
                    <c:v>48.56</c:v>
                  </c:pt>
                  <c:pt idx="12">
                    <c:v>11.92</c:v>
                  </c:pt>
                </c:numCache>
              </c:numRef>
            </c:plus>
            <c:minus>
              <c:numRef>
                <c:f>Tabelle1!$B$10:$N$10</c:f>
                <c:numCache>
                  <c:formatCode>General</c:formatCode>
                  <c:ptCount val="13"/>
                  <c:pt idx="0">
                    <c:v>48.8</c:v>
                  </c:pt>
                  <c:pt idx="1">
                    <c:v>64.2</c:v>
                  </c:pt>
                  <c:pt idx="2">
                    <c:v>78.260000000000005</c:v>
                  </c:pt>
                  <c:pt idx="3">
                    <c:v>88.06</c:v>
                  </c:pt>
                  <c:pt idx="4">
                    <c:v>74.06</c:v>
                  </c:pt>
                  <c:pt idx="5">
                    <c:v>60.3</c:v>
                  </c:pt>
                  <c:pt idx="6">
                    <c:v>55.3</c:v>
                  </c:pt>
                  <c:pt idx="7">
                    <c:v>68.28</c:v>
                  </c:pt>
                  <c:pt idx="8">
                    <c:v>49.36</c:v>
                  </c:pt>
                  <c:pt idx="9">
                    <c:v>50.64</c:v>
                  </c:pt>
                  <c:pt idx="10">
                    <c:v>61.6</c:v>
                  </c:pt>
                  <c:pt idx="11">
                    <c:v>48.56</c:v>
                  </c:pt>
                  <c:pt idx="12">
                    <c:v>11.92</c:v>
                  </c:pt>
                </c:numCache>
              </c:numRef>
            </c:minus>
            <c:spPr>
              <a:ln w="22225"/>
            </c:spPr>
          </c:errBars>
          <c:cat>
            <c:strRef>
              <c:f>Tabelle1!$B$3:$N$3</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Tabelle1!$B$8:$N$8</c:f>
              <c:numCache>
                <c:formatCode>General</c:formatCode>
                <c:ptCount val="13"/>
                <c:pt idx="0">
                  <c:v>610</c:v>
                </c:pt>
                <c:pt idx="1">
                  <c:v>535</c:v>
                </c:pt>
                <c:pt idx="2">
                  <c:v>559</c:v>
                </c:pt>
                <c:pt idx="3">
                  <c:v>629</c:v>
                </c:pt>
                <c:pt idx="4">
                  <c:v>529</c:v>
                </c:pt>
                <c:pt idx="5">
                  <c:v>603</c:v>
                </c:pt>
                <c:pt idx="6">
                  <c:v>553</c:v>
                </c:pt>
                <c:pt idx="7">
                  <c:v>569</c:v>
                </c:pt>
                <c:pt idx="8">
                  <c:v>617</c:v>
                </c:pt>
                <c:pt idx="9">
                  <c:v>633</c:v>
                </c:pt>
                <c:pt idx="10">
                  <c:v>616</c:v>
                </c:pt>
                <c:pt idx="11">
                  <c:v>607</c:v>
                </c:pt>
                <c:pt idx="12">
                  <c:v>596</c:v>
                </c:pt>
              </c:numCache>
            </c:numRef>
          </c:val>
        </c:ser>
        <c:dLbls>
          <c:showLegendKey val="0"/>
          <c:showVal val="0"/>
          <c:showCatName val="0"/>
          <c:showSerName val="0"/>
          <c:showPercent val="0"/>
          <c:showBubbleSize val="0"/>
        </c:dLbls>
        <c:gapWidth val="150"/>
        <c:axId val="112620288"/>
        <c:axId val="112621824"/>
      </c:barChart>
      <c:catAx>
        <c:axId val="112620288"/>
        <c:scaling>
          <c:orientation val="minMax"/>
        </c:scaling>
        <c:delete val="0"/>
        <c:axPos val="b"/>
        <c:majorTickMark val="out"/>
        <c:minorTickMark val="none"/>
        <c:tickLblPos val="nextTo"/>
        <c:crossAx val="112621824"/>
        <c:crosses val="autoZero"/>
        <c:auto val="1"/>
        <c:lblAlgn val="ctr"/>
        <c:lblOffset val="100"/>
        <c:noMultiLvlLbl val="0"/>
      </c:catAx>
      <c:valAx>
        <c:axId val="112621824"/>
        <c:scaling>
          <c:orientation val="minMax"/>
        </c:scaling>
        <c:delete val="0"/>
        <c:axPos val="l"/>
        <c:majorGridlines/>
        <c:title>
          <c:tx>
            <c:rich>
              <a:bodyPr rot="0" vert="horz"/>
              <a:lstStyle/>
              <a:p>
                <a:pPr>
                  <a:defRPr/>
                </a:pPr>
                <a:r>
                  <a:rPr lang="en-US"/>
                  <a:t>Index</a:t>
                </a:r>
              </a:p>
            </c:rich>
          </c:tx>
          <c:layout/>
          <c:overlay val="0"/>
        </c:title>
        <c:numFmt formatCode="General" sourceLinked="1"/>
        <c:majorTickMark val="out"/>
        <c:minorTickMark val="none"/>
        <c:tickLblPos val="nextTo"/>
        <c:crossAx val="112620288"/>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errBars>
            <c:errBarType val="both"/>
            <c:errValType val="cust"/>
            <c:noEndCap val="0"/>
            <c:plus>
              <c:numRef>
                <c:f>Tabelle1!$P$4:$P$8</c:f>
                <c:numCache>
                  <c:formatCode>General</c:formatCode>
                  <c:ptCount val="5"/>
                  <c:pt idx="0">
                    <c:v>33.78</c:v>
                  </c:pt>
                  <c:pt idx="1">
                    <c:v>24.76</c:v>
                  </c:pt>
                  <c:pt idx="2">
                    <c:v>37.08</c:v>
                  </c:pt>
                  <c:pt idx="3">
                    <c:v>66.48</c:v>
                  </c:pt>
                  <c:pt idx="4">
                    <c:v>11.92</c:v>
                  </c:pt>
                </c:numCache>
              </c:numRef>
            </c:plus>
            <c:minus>
              <c:numRef>
                <c:f>Tabelle1!$P$4:$P$8</c:f>
                <c:numCache>
                  <c:formatCode>General</c:formatCode>
                  <c:ptCount val="5"/>
                  <c:pt idx="0">
                    <c:v>33.78</c:v>
                  </c:pt>
                  <c:pt idx="1">
                    <c:v>24.76</c:v>
                  </c:pt>
                  <c:pt idx="2">
                    <c:v>37.08</c:v>
                  </c:pt>
                  <c:pt idx="3">
                    <c:v>66.48</c:v>
                  </c:pt>
                  <c:pt idx="4">
                    <c:v>11.92</c:v>
                  </c:pt>
                </c:numCache>
              </c:numRef>
            </c:minus>
            <c:spPr>
              <a:ln w="22225"/>
            </c:spPr>
          </c:errBars>
          <c:cat>
            <c:strRef>
              <c:f>Tabelle1!$A$4:$A$8</c:f>
              <c:strCache>
                <c:ptCount val="5"/>
                <c:pt idx="0">
                  <c:v>kolline/submontane</c:v>
                </c:pt>
                <c:pt idx="1">
                  <c:v>untere montane</c:v>
                </c:pt>
                <c:pt idx="2">
                  <c:v>obere montane</c:v>
                </c:pt>
                <c:pt idx="3">
                  <c:v>untere subalpine</c:v>
                </c:pt>
                <c:pt idx="4">
                  <c:v>Total</c:v>
                </c:pt>
              </c:strCache>
            </c:strRef>
          </c:cat>
          <c:val>
            <c:numRef>
              <c:f>Tabelle1!$N$4:$N$8</c:f>
              <c:numCache>
                <c:formatCode>General</c:formatCode>
                <c:ptCount val="5"/>
                <c:pt idx="0">
                  <c:v>563</c:v>
                </c:pt>
                <c:pt idx="1">
                  <c:v>619</c:v>
                </c:pt>
                <c:pt idx="2">
                  <c:v>618</c:v>
                </c:pt>
                <c:pt idx="3">
                  <c:v>554</c:v>
                </c:pt>
                <c:pt idx="4">
                  <c:v>596</c:v>
                </c:pt>
              </c:numCache>
            </c:numRef>
          </c:val>
        </c:ser>
        <c:dLbls>
          <c:showLegendKey val="0"/>
          <c:showVal val="0"/>
          <c:showCatName val="0"/>
          <c:showSerName val="0"/>
          <c:showPercent val="0"/>
          <c:showBubbleSize val="0"/>
        </c:dLbls>
        <c:gapWidth val="150"/>
        <c:axId val="112642304"/>
        <c:axId val="114442240"/>
      </c:barChart>
      <c:catAx>
        <c:axId val="112642304"/>
        <c:scaling>
          <c:orientation val="minMax"/>
        </c:scaling>
        <c:delete val="0"/>
        <c:axPos val="b"/>
        <c:majorTickMark val="out"/>
        <c:minorTickMark val="none"/>
        <c:tickLblPos val="nextTo"/>
        <c:crossAx val="114442240"/>
        <c:crosses val="autoZero"/>
        <c:auto val="1"/>
        <c:lblAlgn val="ctr"/>
        <c:lblOffset val="100"/>
        <c:noMultiLvlLbl val="0"/>
      </c:catAx>
      <c:valAx>
        <c:axId val="114442240"/>
        <c:scaling>
          <c:orientation val="minMax"/>
        </c:scaling>
        <c:delete val="0"/>
        <c:axPos val="l"/>
        <c:majorGridlines/>
        <c:title>
          <c:tx>
            <c:rich>
              <a:bodyPr rot="0" vert="horz"/>
              <a:lstStyle/>
              <a:p>
                <a:pPr>
                  <a:defRPr/>
                </a:pPr>
                <a:r>
                  <a:rPr lang="de-CH"/>
                  <a:t>Index</a:t>
                </a:r>
              </a:p>
            </c:rich>
          </c:tx>
          <c:layout/>
          <c:overlay val="0"/>
        </c:title>
        <c:numFmt formatCode="General" sourceLinked="1"/>
        <c:majorTickMark val="out"/>
        <c:minorTickMark val="none"/>
        <c:tickLblPos val="nextTo"/>
        <c:crossAx val="11264230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Tabelle1!$N$3</c:f>
              <c:strCache>
                <c:ptCount val="1"/>
                <c:pt idx="0">
                  <c:v>Kanton Luzern</c:v>
                </c:pt>
              </c:strCache>
            </c:strRef>
          </c:tx>
          <c:invertIfNegative val="0"/>
          <c:errBars>
            <c:errBarType val="both"/>
            <c:errValType val="cust"/>
            <c:noEndCap val="0"/>
            <c:plus>
              <c:numRef>
                <c:f>Tabelle1!$P$4:$P$8</c:f>
                <c:numCache>
                  <c:formatCode>General</c:formatCode>
                  <c:ptCount val="5"/>
                  <c:pt idx="0">
                    <c:v>33.78</c:v>
                  </c:pt>
                  <c:pt idx="1">
                    <c:v>24.76</c:v>
                  </c:pt>
                  <c:pt idx="2">
                    <c:v>37.08</c:v>
                  </c:pt>
                  <c:pt idx="3">
                    <c:v>66.48</c:v>
                  </c:pt>
                  <c:pt idx="4">
                    <c:v>11.92</c:v>
                  </c:pt>
                </c:numCache>
              </c:numRef>
            </c:plus>
            <c:minus>
              <c:numRef>
                <c:f>Tabelle1!$P$4:$P$8</c:f>
                <c:numCache>
                  <c:formatCode>General</c:formatCode>
                  <c:ptCount val="5"/>
                  <c:pt idx="0">
                    <c:v>33.78</c:v>
                  </c:pt>
                  <c:pt idx="1">
                    <c:v>24.76</c:v>
                  </c:pt>
                  <c:pt idx="2">
                    <c:v>37.08</c:v>
                  </c:pt>
                  <c:pt idx="3">
                    <c:v>66.48</c:v>
                  </c:pt>
                  <c:pt idx="4">
                    <c:v>11.92</c:v>
                  </c:pt>
                </c:numCache>
              </c:numRef>
            </c:minus>
            <c:spPr>
              <a:ln w="22225"/>
            </c:spPr>
          </c:errBars>
          <c:cat>
            <c:strRef>
              <c:f>Tabelle1!$A$4:$A$8</c:f>
              <c:strCache>
                <c:ptCount val="5"/>
                <c:pt idx="0">
                  <c:v>kolline/submontane</c:v>
                </c:pt>
                <c:pt idx="1">
                  <c:v>untere montane</c:v>
                </c:pt>
                <c:pt idx="2">
                  <c:v>obere montane</c:v>
                </c:pt>
                <c:pt idx="3">
                  <c:v>untere subalpine</c:v>
                </c:pt>
                <c:pt idx="4">
                  <c:v>Total</c:v>
                </c:pt>
              </c:strCache>
            </c:strRef>
          </c:cat>
          <c:val>
            <c:numRef>
              <c:f>Tabelle1!$N$4:$N$8</c:f>
              <c:numCache>
                <c:formatCode>General</c:formatCode>
                <c:ptCount val="5"/>
                <c:pt idx="0">
                  <c:v>563</c:v>
                </c:pt>
                <c:pt idx="1">
                  <c:v>619</c:v>
                </c:pt>
                <c:pt idx="2">
                  <c:v>618</c:v>
                </c:pt>
                <c:pt idx="3">
                  <c:v>554</c:v>
                </c:pt>
                <c:pt idx="4">
                  <c:v>596</c:v>
                </c:pt>
              </c:numCache>
            </c:numRef>
          </c:val>
        </c:ser>
        <c:ser>
          <c:idx val="1"/>
          <c:order val="1"/>
          <c:tx>
            <c:strRef>
              <c:f>Tabelle1!$Q$3</c:f>
              <c:strCache>
                <c:ptCount val="1"/>
                <c:pt idx="0">
                  <c:v>Schweiz</c:v>
                </c:pt>
              </c:strCache>
            </c:strRef>
          </c:tx>
          <c:invertIfNegative val="0"/>
          <c:errBars>
            <c:errBarType val="both"/>
            <c:errValType val="cust"/>
            <c:noEndCap val="0"/>
            <c:plus>
              <c:numRef>
                <c:f>Tabelle1!$S$4:$S$8</c:f>
                <c:numCache>
                  <c:formatCode>General</c:formatCode>
                  <c:ptCount val="5"/>
                  <c:pt idx="0">
                    <c:v>21.48</c:v>
                  </c:pt>
                  <c:pt idx="1">
                    <c:v>24.56</c:v>
                  </c:pt>
                  <c:pt idx="2">
                    <c:v>25.32</c:v>
                  </c:pt>
                  <c:pt idx="3">
                    <c:v>36.54</c:v>
                  </c:pt>
                  <c:pt idx="4">
                    <c:v>11.86</c:v>
                  </c:pt>
                </c:numCache>
              </c:numRef>
            </c:plus>
            <c:minus>
              <c:numRef>
                <c:f>Tabelle1!$S$4:$S$8</c:f>
                <c:numCache>
                  <c:formatCode>General</c:formatCode>
                  <c:ptCount val="5"/>
                  <c:pt idx="0">
                    <c:v>21.48</c:v>
                  </c:pt>
                  <c:pt idx="1">
                    <c:v>24.56</c:v>
                  </c:pt>
                  <c:pt idx="2">
                    <c:v>25.32</c:v>
                  </c:pt>
                  <c:pt idx="3">
                    <c:v>36.54</c:v>
                  </c:pt>
                  <c:pt idx="4">
                    <c:v>11.86</c:v>
                  </c:pt>
                </c:numCache>
              </c:numRef>
            </c:minus>
            <c:spPr>
              <a:ln w="22225"/>
            </c:spPr>
          </c:errBars>
          <c:cat>
            <c:strRef>
              <c:f>Tabelle1!$A$4:$A$8</c:f>
              <c:strCache>
                <c:ptCount val="5"/>
                <c:pt idx="0">
                  <c:v>kolline/submontane</c:v>
                </c:pt>
                <c:pt idx="1">
                  <c:v>untere montane</c:v>
                </c:pt>
                <c:pt idx="2">
                  <c:v>obere montane</c:v>
                </c:pt>
                <c:pt idx="3">
                  <c:v>untere subalpine</c:v>
                </c:pt>
                <c:pt idx="4">
                  <c:v>Total</c:v>
                </c:pt>
              </c:strCache>
            </c:strRef>
          </c:cat>
          <c:val>
            <c:numRef>
              <c:f>Tabelle1!$Q$4:$Q$8</c:f>
              <c:numCache>
                <c:formatCode>General</c:formatCode>
                <c:ptCount val="5"/>
                <c:pt idx="0">
                  <c:v>537</c:v>
                </c:pt>
                <c:pt idx="1">
                  <c:v>614</c:v>
                </c:pt>
                <c:pt idx="2">
                  <c:v>633</c:v>
                </c:pt>
                <c:pt idx="3">
                  <c:v>609</c:v>
                </c:pt>
                <c:pt idx="4">
                  <c:v>593</c:v>
                </c:pt>
              </c:numCache>
            </c:numRef>
          </c:val>
        </c:ser>
        <c:dLbls>
          <c:showLegendKey val="0"/>
          <c:showVal val="0"/>
          <c:showCatName val="0"/>
          <c:showSerName val="0"/>
          <c:showPercent val="0"/>
          <c:showBubbleSize val="0"/>
        </c:dLbls>
        <c:gapWidth val="150"/>
        <c:axId val="114472064"/>
        <c:axId val="114473600"/>
      </c:barChart>
      <c:catAx>
        <c:axId val="114472064"/>
        <c:scaling>
          <c:orientation val="minMax"/>
        </c:scaling>
        <c:delete val="0"/>
        <c:axPos val="b"/>
        <c:majorTickMark val="out"/>
        <c:minorTickMark val="none"/>
        <c:tickLblPos val="nextTo"/>
        <c:crossAx val="114473600"/>
        <c:crosses val="autoZero"/>
        <c:auto val="1"/>
        <c:lblAlgn val="ctr"/>
        <c:lblOffset val="100"/>
        <c:noMultiLvlLbl val="0"/>
      </c:catAx>
      <c:valAx>
        <c:axId val="114473600"/>
        <c:scaling>
          <c:orientation val="minMax"/>
        </c:scaling>
        <c:delete val="0"/>
        <c:axPos val="l"/>
        <c:majorGridlines/>
        <c:title>
          <c:tx>
            <c:rich>
              <a:bodyPr rot="0" vert="horz"/>
              <a:lstStyle/>
              <a:p>
                <a:pPr>
                  <a:defRPr/>
                </a:pPr>
                <a:r>
                  <a:rPr lang="en-US"/>
                  <a:t>Index</a:t>
                </a:r>
              </a:p>
            </c:rich>
          </c:tx>
          <c:layout/>
          <c:overlay val="0"/>
        </c:title>
        <c:numFmt formatCode="General" sourceLinked="1"/>
        <c:majorTickMark val="out"/>
        <c:minorTickMark val="none"/>
        <c:tickLblPos val="nextTo"/>
        <c:crossAx val="11447206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errBars>
            <c:errBarType val="both"/>
            <c:errValType val="cust"/>
            <c:noEndCap val="0"/>
            <c:plus>
              <c:numRef>
                <c:f>(Tabelle1!$T$10,Tabelle1!$W$10,Tabelle1!$Z$10,Tabelle1!$AC$10,Tabelle1!$AF$10)</c:f>
                <c:numCache>
                  <c:formatCode>General</c:formatCode>
                  <c:ptCount val="5"/>
                  <c:pt idx="0">
                    <c:v>51</c:v>
                  </c:pt>
                  <c:pt idx="1">
                    <c:v>70</c:v>
                  </c:pt>
                  <c:pt idx="2">
                    <c:v>68</c:v>
                  </c:pt>
                  <c:pt idx="3">
                    <c:v>64</c:v>
                  </c:pt>
                  <c:pt idx="4">
                    <c:v>12</c:v>
                  </c:pt>
                </c:numCache>
              </c:numRef>
            </c:plus>
            <c:minus>
              <c:numRef>
                <c:f>(Tabelle1!$AF$10,Tabelle1!$AC$10,Tabelle1!$Z$10,Tabelle1!$W$10,Tabelle1!$T$10)</c:f>
                <c:numCache>
                  <c:formatCode>General</c:formatCode>
                  <c:ptCount val="5"/>
                  <c:pt idx="0">
                    <c:v>12</c:v>
                  </c:pt>
                  <c:pt idx="1">
                    <c:v>64</c:v>
                  </c:pt>
                  <c:pt idx="2">
                    <c:v>68</c:v>
                  </c:pt>
                  <c:pt idx="3">
                    <c:v>70</c:v>
                  </c:pt>
                  <c:pt idx="4">
                    <c:v>51</c:v>
                  </c:pt>
                </c:numCache>
              </c:numRef>
            </c:minus>
            <c:spPr>
              <a:ln w="22225"/>
            </c:spPr>
          </c:errBars>
          <c:cat>
            <c:strRef>
              <c:f>(Tabelle1!$T$3,Tabelle1!$W$3,Tabelle1!$Z$3,Tabelle1!$AC$3,Tabelle1!$AF$3)</c:f>
              <c:strCache>
                <c:ptCount val="5"/>
                <c:pt idx="0">
                  <c:v>LFI 1</c:v>
                </c:pt>
                <c:pt idx="1">
                  <c:v>LFI 2</c:v>
                </c:pt>
                <c:pt idx="2">
                  <c:v>Luzern LFI 3</c:v>
                </c:pt>
                <c:pt idx="3">
                  <c:v>Luzern LFI 4b</c:v>
                </c:pt>
                <c:pt idx="4">
                  <c:v>kantonale Waldinventur</c:v>
                </c:pt>
              </c:strCache>
            </c:strRef>
          </c:cat>
          <c:val>
            <c:numRef>
              <c:f>(Tabelle1!$T$8,Tabelle1!$W$8,Tabelle1!$Z$8,Tabelle1!$AC$8,Tabelle1!$AF$8)</c:f>
              <c:numCache>
                <c:formatCode>General</c:formatCode>
                <c:ptCount val="5"/>
                <c:pt idx="0">
                  <c:v>636</c:v>
                </c:pt>
                <c:pt idx="1">
                  <c:v>702</c:v>
                </c:pt>
                <c:pt idx="2">
                  <c:v>681</c:v>
                </c:pt>
                <c:pt idx="3">
                  <c:v>643</c:v>
                </c:pt>
                <c:pt idx="4">
                  <c:v>596</c:v>
                </c:pt>
              </c:numCache>
            </c:numRef>
          </c:val>
        </c:ser>
        <c:dLbls>
          <c:showLegendKey val="0"/>
          <c:showVal val="0"/>
          <c:showCatName val="0"/>
          <c:showSerName val="0"/>
          <c:showPercent val="0"/>
          <c:showBubbleSize val="0"/>
        </c:dLbls>
        <c:gapWidth val="150"/>
        <c:axId val="114235264"/>
        <c:axId val="114236800"/>
      </c:barChart>
      <c:catAx>
        <c:axId val="114235264"/>
        <c:scaling>
          <c:orientation val="minMax"/>
        </c:scaling>
        <c:delete val="0"/>
        <c:axPos val="b"/>
        <c:majorTickMark val="out"/>
        <c:minorTickMark val="none"/>
        <c:tickLblPos val="nextTo"/>
        <c:crossAx val="114236800"/>
        <c:crosses val="autoZero"/>
        <c:auto val="1"/>
        <c:lblAlgn val="ctr"/>
        <c:lblOffset val="100"/>
        <c:noMultiLvlLbl val="0"/>
      </c:catAx>
      <c:valAx>
        <c:axId val="114236800"/>
        <c:scaling>
          <c:orientation val="minMax"/>
          <c:min val="0"/>
        </c:scaling>
        <c:delete val="0"/>
        <c:axPos val="l"/>
        <c:majorGridlines/>
        <c:title>
          <c:tx>
            <c:rich>
              <a:bodyPr rot="0" vert="horz"/>
              <a:lstStyle/>
              <a:p>
                <a:pPr>
                  <a:defRPr/>
                </a:pPr>
                <a:r>
                  <a:rPr lang="en-US"/>
                  <a:t>Index</a:t>
                </a:r>
              </a:p>
            </c:rich>
          </c:tx>
          <c:layout/>
          <c:overlay val="0"/>
        </c:title>
        <c:numFmt formatCode="General" sourceLinked="1"/>
        <c:majorTickMark val="out"/>
        <c:minorTickMark val="none"/>
        <c:tickLblPos val="nextTo"/>
        <c:crossAx val="11423526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Tabelle1!$R$16</c:f>
              <c:strCache>
                <c:ptCount val="1"/>
                <c:pt idx="0">
                  <c:v>Luzern</c:v>
                </c:pt>
              </c:strCache>
            </c:strRef>
          </c:tx>
          <c:invertIfNegative val="0"/>
          <c:errBars>
            <c:errBarType val="both"/>
            <c:errValType val="cust"/>
            <c:noEndCap val="0"/>
            <c:plus>
              <c:numRef>
                <c:f>Tabelle1!$S$17:$W$17</c:f>
                <c:numCache>
                  <c:formatCode>General</c:formatCode>
                  <c:ptCount val="5"/>
                  <c:pt idx="0">
                    <c:v>50.88</c:v>
                  </c:pt>
                  <c:pt idx="1">
                    <c:v>70.2</c:v>
                  </c:pt>
                  <c:pt idx="2">
                    <c:v>68.100000000000009</c:v>
                  </c:pt>
                  <c:pt idx="3">
                    <c:v>64.3</c:v>
                  </c:pt>
                  <c:pt idx="4">
                    <c:v>11.92</c:v>
                  </c:pt>
                </c:numCache>
              </c:numRef>
            </c:plus>
            <c:minus>
              <c:numRef>
                <c:f>Tabelle1!$S$17:$W$17</c:f>
                <c:numCache>
                  <c:formatCode>General</c:formatCode>
                  <c:ptCount val="5"/>
                  <c:pt idx="0">
                    <c:v>50.88</c:v>
                  </c:pt>
                  <c:pt idx="1">
                    <c:v>70.2</c:v>
                  </c:pt>
                  <c:pt idx="2">
                    <c:v>68.100000000000009</c:v>
                  </c:pt>
                  <c:pt idx="3">
                    <c:v>64.3</c:v>
                  </c:pt>
                  <c:pt idx="4">
                    <c:v>11.92</c:v>
                  </c:pt>
                </c:numCache>
              </c:numRef>
            </c:minus>
            <c:spPr>
              <a:ln w="22225"/>
            </c:spPr>
          </c:errBars>
          <c:cat>
            <c:strRef>
              <c:f>Tabelle1!$S$15:$W$15</c:f>
              <c:strCache>
                <c:ptCount val="5"/>
                <c:pt idx="0">
                  <c:v>LFI 1</c:v>
                </c:pt>
                <c:pt idx="1">
                  <c:v>LFI2</c:v>
                </c:pt>
                <c:pt idx="2">
                  <c:v>LFI 3</c:v>
                </c:pt>
                <c:pt idx="3">
                  <c:v>LFI 4b</c:v>
                </c:pt>
                <c:pt idx="4">
                  <c:v>Waldinventur</c:v>
                </c:pt>
              </c:strCache>
            </c:strRef>
          </c:cat>
          <c:val>
            <c:numRef>
              <c:f>Tabelle1!$S$16:$W$16</c:f>
              <c:numCache>
                <c:formatCode>0</c:formatCode>
                <c:ptCount val="5"/>
                <c:pt idx="0">
                  <c:v>636</c:v>
                </c:pt>
                <c:pt idx="1">
                  <c:v>702</c:v>
                </c:pt>
                <c:pt idx="2">
                  <c:v>681</c:v>
                </c:pt>
                <c:pt idx="3">
                  <c:v>643</c:v>
                </c:pt>
                <c:pt idx="4">
                  <c:v>596</c:v>
                </c:pt>
              </c:numCache>
            </c:numRef>
          </c:val>
        </c:ser>
        <c:ser>
          <c:idx val="1"/>
          <c:order val="1"/>
          <c:tx>
            <c:strRef>
              <c:f>Tabelle1!$R$18</c:f>
              <c:strCache>
                <c:ptCount val="1"/>
                <c:pt idx="0">
                  <c:v>Schweiz</c:v>
                </c:pt>
              </c:strCache>
            </c:strRef>
          </c:tx>
          <c:invertIfNegative val="0"/>
          <c:errBars>
            <c:errBarType val="both"/>
            <c:errValType val="cust"/>
            <c:noEndCap val="0"/>
            <c:plus>
              <c:numRef>
                <c:f>Tabelle1!$S$19:$V$19</c:f>
                <c:numCache>
                  <c:formatCode>General</c:formatCode>
                  <c:ptCount val="4"/>
                  <c:pt idx="0">
                    <c:v>11.16</c:v>
                  </c:pt>
                  <c:pt idx="1">
                    <c:v>11.66</c:v>
                  </c:pt>
                  <c:pt idx="2">
                    <c:v>11.86</c:v>
                  </c:pt>
                  <c:pt idx="3">
                    <c:v>11.86</c:v>
                  </c:pt>
                </c:numCache>
              </c:numRef>
            </c:plus>
            <c:minus>
              <c:numRef>
                <c:f>Tabelle1!$S$19:$V$19</c:f>
                <c:numCache>
                  <c:formatCode>General</c:formatCode>
                  <c:ptCount val="4"/>
                  <c:pt idx="0">
                    <c:v>11.16</c:v>
                  </c:pt>
                  <c:pt idx="1">
                    <c:v>11.66</c:v>
                  </c:pt>
                  <c:pt idx="2">
                    <c:v>11.86</c:v>
                  </c:pt>
                  <c:pt idx="3">
                    <c:v>11.86</c:v>
                  </c:pt>
                </c:numCache>
              </c:numRef>
            </c:minus>
            <c:spPr>
              <a:ln w="22225"/>
            </c:spPr>
          </c:errBars>
          <c:cat>
            <c:strRef>
              <c:f>Tabelle1!$S$15:$W$15</c:f>
              <c:strCache>
                <c:ptCount val="5"/>
                <c:pt idx="0">
                  <c:v>LFI 1</c:v>
                </c:pt>
                <c:pt idx="1">
                  <c:v>LFI2</c:v>
                </c:pt>
                <c:pt idx="2">
                  <c:v>LFI 3</c:v>
                </c:pt>
                <c:pt idx="3">
                  <c:v>LFI 4b</c:v>
                </c:pt>
                <c:pt idx="4">
                  <c:v>Waldinventur</c:v>
                </c:pt>
              </c:strCache>
            </c:strRef>
          </c:cat>
          <c:val>
            <c:numRef>
              <c:f>Tabelle1!$S$18:$W$18</c:f>
              <c:numCache>
                <c:formatCode>0</c:formatCode>
                <c:ptCount val="5"/>
                <c:pt idx="0">
                  <c:v>558</c:v>
                </c:pt>
                <c:pt idx="1">
                  <c:v>583</c:v>
                </c:pt>
                <c:pt idx="2">
                  <c:v>593</c:v>
                </c:pt>
                <c:pt idx="3">
                  <c:v>593</c:v>
                </c:pt>
              </c:numCache>
            </c:numRef>
          </c:val>
        </c:ser>
        <c:dLbls>
          <c:showLegendKey val="0"/>
          <c:showVal val="0"/>
          <c:showCatName val="0"/>
          <c:showSerName val="0"/>
          <c:showPercent val="0"/>
          <c:showBubbleSize val="0"/>
        </c:dLbls>
        <c:gapWidth val="150"/>
        <c:axId val="114267264"/>
        <c:axId val="114268800"/>
      </c:barChart>
      <c:catAx>
        <c:axId val="114267264"/>
        <c:scaling>
          <c:orientation val="minMax"/>
        </c:scaling>
        <c:delete val="0"/>
        <c:axPos val="b"/>
        <c:majorTickMark val="out"/>
        <c:minorTickMark val="none"/>
        <c:tickLblPos val="nextTo"/>
        <c:crossAx val="114268800"/>
        <c:crosses val="autoZero"/>
        <c:auto val="1"/>
        <c:lblAlgn val="ctr"/>
        <c:lblOffset val="100"/>
        <c:noMultiLvlLbl val="0"/>
      </c:catAx>
      <c:valAx>
        <c:axId val="114268800"/>
        <c:scaling>
          <c:orientation val="minMax"/>
          <c:max val="800"/>
        </c:scaling>
        <c:delete val="0"/>
        <c:axPos val="l"/>
        <c:majorGridlines/>
        <c:title>
          <c:tx>
            <c:rich>
              <a:bodyPr rot="0" vert="horz"/>
              <a:lstStyle/>
              <a:p>
                <a:pPr>
                  <a:defRPr/>
                </a:pPr>
                <a:r>
                  <a:rPr lang="en-US"/>
                  <a:t>Index</a:t>
                </a:r>
              </a:p>
            </c:rich>
          </c:tx>
          <c:layout/>
          <c:overlay val="0"/>
        </c:title>
        <c:numFmt formatCode="0" sourceLinked="1"/>
        <c:majorTickMark val="out"/>
        <c:minorTickMark val="none"/>
        <c:tickLblPos val="nextTo"/>
        <c:crossAx val="11426726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85724</xdr:colOff>
      <xdr:row>31</xdr:row>
      <xdr:rowOff>147637</xdr:rowOff>
    </xdr:from>
    <xdr:to>
      <xdr:col>6</xdr:col>
      <xdr:colOff>800099</xdr:colOff>
      <xdr:row>49</xdr:row>
      <xdr:rowOff>9525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171449</xdr:colOff>
      <xdr:row>12</xdr:row>
      <xdr:rowOff>176211</xdr:rowOff>
    </xdr:from>
    <xdr:to>
      <xdr:col>5</xdr:col>
      <xdr:colOff>714374</xdr:colOff>
      <xdr:row>29</xdr:row>
      <xdr:rowOff>76199</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85725</xdr:colOff>
      <xdr:row>12</xdr:row>
      <xdr:rowOff>176212</xdr:rowOff>
    </xdr:from>
    <xdr:to>
      <xdr:col>13</xdr:col>
      <xdr:colOff>47625</xdr:colOff>
      <xdr:row>29</xdr:row>
      <xdr:rowOff>133350</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371474</xdr:colOff>
      <xdr:row>51</xdr:row>
      <xdr:rowOff>171449</xdr:rowOff>
    </xdr:from>
    <xdr:to>
      <xdr:col>6</xdr:col>
      <xdr:colOff>304800</xdr:colOff>
      <xdr:row>69</xdr:row>
      <xdr:rowOff>142874</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485775</xdr:colOff>
      <xdr:row>52</xdr:row>
      <xdr:rowOff>4761</xdr:rowOff>
    </xdr:from>
    <xdr:to>
      <xdr:col>13</xdr:col>
      <xdr:colOff>419100</xdr:colOff>
      <xdr:row>69</xdr:row>
      <xdr:rowOff>152399</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showGridLines="0" workbookViewId="0">
      <selection activeCell="C35" sqref="C35"/>
    </sheetView>
  </sheetViews>
  <sheetFormatPr baseColWidth="10" defaultRowHeight="10.5" x14ac:dyDescent="0.15"/>
  <cols>
    <col min="1" max="1" width="17.25" style="1" bestFit="1" customWidth="1"/>
    <col min="2" max="2" width="5" style="1" customWidth="1"/>
    <col min="3" max="3" width="4" style="1" customWidth="1"/>
    <col min="4" max="4" width="4.5" style="1" customWidth="1"/>
    <col min="5" max="5" width="5" style="1" customWidth="1"/>
    <col min="6" max="6" width="4" style="1" customWidth="1"/>
    <col min="7" max="7" width="4.5" style="1" customWidth="1"/>
    <col min="8" max="8" width="5" style="1" customWidth="1"/>
    <col min="9" max="9" width="4" style="1" customWidth="1"/>
    <col min="10" max="10" width="4.5" style="1" customWidth="1"/>
    <col min="11" max="11" width="5" style="1" customWidth="1"/>
    <col min="12" max="12" width="4" style="1" customWidth="1"/>
    <col min="13" max="13" width="4.5" style="1" customWidth="1"/>
    <col min="14" max="14" width="5.75" style="1" customWidth="1"/>
    <col min="15" max="15" width="4.625" style="1" customWidth="1"/>
    <col min="16" max="16" width="5.125" style="1" customWidth="1"/>
    <col min="17" max="17" width="5.625" style="1" customWidth="1"/>
    <col min="18" max="18" width="4.5" style="1" customWidth="1"/>
    <col min="19" max="19" width="5.125" style="1" customWidth="1"/>
    <col min="20" max="20" width="5" style="1" customWidth="1"/>
    <col min="21" max="21" width="4" style="1" customWidth="1"/>
    <col min="22" max="22" width="4.5" style="1" customWidth="1"/>
    <col min="23" max="23" width="5.5" style="1" customWidth="1"/>
    <col min="24" max="24" width="4.375" style="1" customWidth="1"/>
    <col min="25" max="25" width="4.875" style="1" customWidth="1"/>
    <col min="26" max="26" width="5" style="1" customWidth="1"/>
    <col min="27" max="27" width="4" style="1" customWidth="1"/>
    <col min="28" max="28" width="4.5" style="1" customWidth="1"/>
    <col min="29" max="29" width="6.125" style="1" customWidth="1"/>
    <col min="30" max="30" width="4.875" style="1" customWidth="1"/>
    <col min="31" max="31" width="5.5" style="1" customWidth="1"/>
    <col min="32" max="32" width="5" style="1" customWidth="1"/>
    <col min="33" max="33" width="4" style="1" customWidth="1"/>
    <col min="34" max="34" width="4.5" style="1" customWidth="1"/>
    <col min="35" max="35" width="5" style="1" customWidth="1"/>
    <col min="36" max="36" width="4" style="1" customWidth="1"/>
    <col min="37" max="37" width="4.5" style="1" customWidth="1"/>
    <col min="38" max="38" width="5" style="1" customWidth="1"/>
    <col min="39" max="39" width="4" style="1" customWidth="1"/>
    <col min="40" max="40" width="4.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43" t="s">
        <v>8</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5"/>
    </row>
    <row r="11" spans="1:40" ht="16.5" customHeight="1" x14ac:dyDescent="0.15">
      <c r="A11" s="4"/>
      <c r="B11" s="43" t="s">
        <v>9</v>
      </c>
      <c r="C11" s="44"/>
      <c r="D11" s="45"/>
      <c r="E11" s="43" t="s">
        <v>10</v>
      </c>
      <c r="F11" s="44"/>
      <c r="G11" s="45"/>
      <c r="H11" s="43" t="s">
        <v>11</v>
      </c>
      <c r="I11" s="44"/>
      <c r="J11" s="45"/>
      <c r="K11" s="43" t="s">
        <v>12</v>
      </c>
      <c r="L11" s="44"/>
      <c r="M11" s="45"/>
      <c r="N11" s="43" t="s">
        <v>13</v>
      </c>
      <c r="O11" s="44"/>
      <c r="P11" s="45"/>
      <c r="Q11" s="43" t="s">
        <v>14</v>
      </c>
      <c r="R11" s="44"/>
      <c r="S11" s="45"/>
      <c r="T11" s="43" t="s">
        <v>15</v>
      </c>
      <c r="U11" s="44"/>
      <c r="V11" s="45"/>
      <c r="W11" s="43" t="s">
        <v>16</v>
      </c>
      <c r="X11" s="44"/>
      <c r="Y11" s="45"/>
      <c r="Z11" s="43" t="s">
        <v>17</v>
      </c>
      <c r="AA11" s="44"/>
      <c r="AB11" s="45"/>
      <c r="AC11" s="43" t="s">
        <v>18</v>
      </c>
      <c r="AD11" s="44"/>
      <c r="AE11" s="45"/>
      <c r="AF11" s="43" t="s">
        <v>19</v>
      </c>
      <c r="AG11" s="44"/>
      <c r="AH11" s="45"/>
      <c r="AI11" s="43" t="s">
        <v>20</v>
      </c>
      <c r="AJ11" s="44"/>
      <c r="AK11" s="45"/>
      <c r="AL11" s="43" t="s">
        <v>21</v>
      </c>
      <c r="AM11" s="44"/>
      <c r="AN11" s="45"/>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23</v>
      </c>
      <c r="AN12" s="4" t="s">
        <v>24</v>
      </c>
    </row>
    <row r="13" spans="1:40" ht="16.5" customHeight="1" x14ac:dyDescent="0.15">
      <c r="A13" s="5" t="s">
        <v>25</v>
      </c>
      <c r="B13" s="6" t="s">
        <v>26</v>
      </c>
      <c r="C13" s="6" t="s">
        <v>26</v>
      </c>
      <c r="D13" s="6">
        <v>0</v>
      </c>
      <c r="E13" s="6" t="s">
        <v>26</v>
      </c>
      <c r="F13" s="6" t="s">
        <v>26</v>
      </c>
      <c r="G13" s="6">
        <v>0</v>
      </c>
      <c r="H13" s="6" t="s">
        <v>26</v>
      </c>
      <c r="I13" s="6" t="s">
        <v>26</v>
      </c>
      <c r="J13" s="6">
        <v>0</v>
      </c>
      <c r="K13" s="6" t="s">
        <v>26</v>
      </c>
      <c r="L13" s="6" t="s">
        <v>26</v>
      </c>
      <c r="M13" s="6">
        <v>0</v>
      </c>
      <c r="N13" s="6" t="s">
        <v>26</v>
      </c>
      <c r="O13" s="6" t="s">
        <v>26</v>
      </c>
      <c r="P13" s="6">
        <v>0</v>
      </c>
      <c r="Q13" s="6" t="s">
        <v>26</v>
      </c>
      <c r="R13" s="6" t="s">
        <v>26</v>
      </c>
      <c r="S13" s="6">
        <v>0</v>
      </c>
      <c r="T13" s="6" t="s">
        <v>26</v>
      </c>
      <c r="U13" s="6" t="s">
        <v>26</v>
      </c>
      <c r="V13" s="6">
        <v>0</v>
      </c>
      <c r="W13" s="6" t="s">
        <v>26</v>
      </c>
      <c r="X13" s="6" t="s">
        <v>26</v>
      </c>
      <c r="Y13" s="6">
        <v>0</v>
      </c>
      <c r="Z13" s="6" t="s">
        <v>26</v>
      </c>
      <c r="AA13" s="6" t="s">
        <v>26</v>
      </c>
      <c r="AB13" s="6">
        <v>0</v>
      </c>
      <c r="AC13" s="6" t="s">
        <v>26</v>
      </c>
      <c r="AD13" s="6" t="s">
        <v>26</v>
      </c>
      <c r="AE13" s="6">
        <v>0</v>
      </c>
      <c r="AF13" s="6" t="s">
        <v>26</v>
      </c>
      <c r="AG13" s="6" t="s">
        <v>26</v>
      </c>
      <c r="AH13" s="6">
        <v>0</v>
      </c>
      <c r="AI13" s="6" t="s">
        <v>26</v>
      </c>
      <c r="AJ13" s="6" t="s">
        <v>26</v>
      </c>
      <c r="AK13" s="6">
        <v>0</v>
      </c>
      <c r="AL13" s="6" t="s">
        <v>26</v>
      </c>
      <c r="AM13" s="6" t="s">
        <v>26</v>
      </c>
      <c r="AN13" s="6">
        <v>0</v>
      </c>
    </row>
    <row r="14" spans="1:40" ht="16.5" customHeight="1" x14ac:dyDescent="0.15">
      <c r="A14" s="5" t="s">
        <v>27</v>
      </c>
      <c r="B14" s="6">
        <v>614</v>
      </c>
      <c r="C14" s="6">
        <v>13</v>
      </c>
      <c r="D14" s="6">
        <v>27</v>
      </c>
      <c r="E14" s="6" t="s">
        <v>26</v>
      </c>
      <c r="F14" s="6" t="s">
        <v>26</v>
      </c>
      <c r="G14" s="6">
        <v>0</v>
      </c>
      <c r="H14" s="6" t="s">
        <v>26</v>
      </c>
      <c r="I14" s="6" t="s">
        <v>26</v>
      </c>
      <c r="J14" s="6">
        <v>0</v>
      </c>
      <c r="K14" s="6" t="s">
        <v>26</v>
      </c>
      <c r="L14" s="6" t="s">
        <v>26</v>
      </c>
      <c r="M14" s="6">
        <v>0</v>
      </c>
      <c r="N14" s="6" t="s">
        <v>26</v>
      </c>
      <c r="O14" s="6" t="s">
        <v>26</v>
      </c>
      <c r="P14" s="6">
        <v>0</v>
      </c>
      <c r="Q14" s="6" t="s">
        <v>26</v>
      </c>
      <c r="R14" s="6" t="s">
        <v>26</v>
      </c>
      <c r="S14" s="6">
        <v>0</v>
      </c>
      <c r="T14" s="6" t="s">
        <v>26</v>
      </c>
      <c r="U14" s="6" t="s">
        <v>26</v>
      </c>
      <c r="V14" s="6">
        <v>0</v>
      </c>
      <c r="W14" s="6" t="s">
        <v>26</v>
      </c>
      <c r="X14" s="6" t="s">
        <v>26</v>
      </c>
      <c r="Y14" s="6">
        <v>0</v>
      </c>
      <c r="Z14" s="6" t="s">
        <v>26</v>
      </c>
      <c r="AA14" s="6" t="s">
        <v>26</v>
      </c>
      <c r="AB14" s="6">
        <v>0</v>
      </c>
      <c r="AC14" s="6">
        <v>565</v>
      </c>
      <c r="AD14" s="6">
        <v>42</v>
      </c>
      <c r="AE14" s="6">
        <v>2</v>
      </c>
      <c r="AF14" s="6">
        <v>643</v>
      </c>
      <c r="AG14" s="6">
        <v>8</v>
      </c>
      <c r="AH14" s="6">
        <v>38</v>
      </c>
      <c r="AI14" s="6">
        <v>511</v>
      </c>
      <c r="AJ14" s="6">
        <v>8</v>
      </c>
      <c r="AK14" s="6">
        <v>116</v>
      </c>
      <c r="AL14" s="6">
        <v>554</v>
      </c>
      <c r="AM14" s="6">
        <v>6</v>
      </c>
      <c r="AN14" s="6">
        <v>183</v>
      </c>
    </row>
    <row r="15" spans="1:40" ht="16.5" customHeight="1" x14ac:dyDescent="0.15">
      <c r="A15" s="5" t="s">
        <v>28</v>
      </c>
      <c r="B15" s="6">
        <v>610</v>
      </c>
      <c r="C15" s="6">
        <v>6</v>
      </c>
      <c r="D15" s="6">
        <v>71</v>
      </c>
      <c r="E15" s="6" t="s">
        <v>26</v>
      </c>
      <c r="F15" s="6" t="s">
        <v>26</v>
      </c>
      <c r="G15" s="6">
        <v>0</v>
      </c>
      <c r="H15" s="6" t="s">
        <v>26</v>
      </c>
      <c r="I15" s="6" t="s">
        <v>26</v>
      </c>
      <c r="J15" s="6">
        <v>0</v>
      </c>
      <c r="K15" s="6" t="s">
        <v>26</v>
      </c>
      <c r="L15" s="6" t="s">
        <v>26</v>
      </c>
      <c r="M15" s="6">
        <v>0</v>
      </c>
      <c r="N15" s="6" t="s">
        <v>26</v>
      </c>
      <c r="O15" s="6" t="s">
        <v>26</v>
      </c>
      <c r="P15" s="6">
        <v>0</v>
      </c>
      <c r="Q15" s="6" t="s">
        <v>26</v>
      </c>
      <c r="R15" s="6" t="s">
        <v>26</v>
      </c>
      <c r="S15" s="6">
        <v>0</v>
      </c>
      <c r="T15" s="6" t="s">
        <v>26</v>
      </c>
      <c r="U15" s="6" t="s">
        <v>26</v>
      </c>
      <c r="V15" s="6">
        <v>0</v>
      </c>
      <c r="W15" s="6" t="s">
        <v>26</v>
      </c>
      <c r="X15" s="6" t="s">
        <v>26</v>
      </c>
      <c r="Y15" s="6">
        <v>0</v>
      </c>
      <c r="Z15" s="6">
        <v>592</v>
      </c>
      <c r="AA15" s="6">
        <v>7</v>
      </c>
      <c r="AB15" s="6">
        <v>49</v>
      </c>
      <c r="AC15" s="6">
        <v>691</v>
      </c>
      <c r="AD15" s="6">
        <v>9</v>
      </c>
      <c r="AE15" s="6">
        <v>38</v>
      </c>
      <c r="AF15" s="6">
        <v>580</v>
      </c>
      <c r="AG15" s="6">
        <v>7</v>
      </c>
      <c r="AH15" s="6">
        <v>68</v>
      </c>
      <c r="AI15" s="6">
        <v>628</v>
      </c>
      <c r="AJ15" s="6">
        <v>5</v>
      </c>
      <c r="AK15" s="6">
        <v>182</v>
      </c>
      <c r="AL15" s="6">
        <v>618</v>
      </c>
      <c r="AM15" s="6">
        <v>3</v>
      </c>
      <c r="AN15" s="6">
        <v>408</v>
      </c>
    </row>
    <row r="16" spans="1:40" ht="16.5" customHeight="1" x14ac:dyDescent="0.15">
      <c r="A16" s="5" t="s">
        <v>29</v>
      </c>
      <c r="B16" s="6">
        <v>617</v>
      </c>
      <c r="C16" s="6">
        <v>7</v>
      </c>
      <c r="D16" s="6">
        <v>63</v>
      </c>
      <c r="E16" s="6">
        <v>699</v>
      </c>
      <c r="F16" s="6">
        <v>9</v>
      </c>
      <c r="G16" s="6">
        <v>16</v>
      </c>
      <c r="H16" s="6">
        <v>664</v>
      </c>
      <c r="I16" s="6">
        <v>12</v>
      </c>
      <c r="J16" s="6">
        <v>15</v>
      </c>
      <c r="K16" s="6">
        <v>529</v>
      </c>
      <c r="L16" s="6">
        <v>13</v>
      </c>
      <c r="M16" s="6">
        <v>24</v>
      </c>
      <c r="N16" s="6">
        <v>488</v>
      </c>
      <c r="O16" s="6">
        <v>9</v>
      </c>
      <c r="P16" s="6">
        <v>71</v>
      </c>
      <c r="Q16" s="6">
        <v>663</v>
      </c>
      <c r="R16" s="6">
        <v>6</v>
      </c>
      <c r="S16" s="6">
        <v>55</v>
      </c>
      <c r="T16" s="6">
        <v>578</v>
      </c>
      <c r="U16" s="6">
        <v>9</v>
      </c>
      <c r="V16" s="6">
        <v>32</v>
      </c>
      <c r="W16" s="6">
        <v>622</v>
      </c>
      <c r="X16" s="6">
        <v>8</v>
      </c>
      <c r="Y16" s="6">
        <v>37</v>
      </c>
      <c r="Z16" s="6">
        <v>633</v>
      </c>
      <c r="AA16" s="6">
        <v>6</v>
      </c>
      <c r="AB16" s="6">
        <v>75</v>
      </c>
      <c r="AC16" s="6">
        <v>607</v>
      </c>
      <c r="AD16" s="6">
        <v>6</v>
      </c>
      <c r="AE16" s="6">
        <v>80</v>
      </c>
      <c r="AF16" s="6">
        <v>672</v>
      </c>
      <c r="AG16" s="6">
        <v>9</v>
      </c>
      <c r="AH16" s="6">
        <v>28</v>
      </c>
      <c r="AI16" s="6">
        <v>770</v>
      </c>
      <c r="AJ16" s="6">
        <v>8</v>
      </c>
      <c r="AK16" s="6">
        <v>45</v>
      </c>
      <c r="AL16" s="6">
        <v>619</v>
      </c>
      <c r="AM16" s="6">
        <v>2</v>
      </c>
      <c r="AN16" s="6">
        <v>541</v>
      </c>
    </row>
    <row r="17" spans="1:40" ht="16.5" customHeight="1" x14ac:dyDescent="0.15">
      <c r="A17" s="5" t="s">
        <v>30</v>
      </c>
      <c r="B17" s="6">
        <v>602</v>
      </c>
      <c r="C17" s="6">
        <v>7</v>
      </c>
      <c r="D17" s="6">
        <v>48</v>
      </c>
      <c r="E17" s="6">
        <v>486</v>
      </c>
      <c r="F17" s="6">
        <v>7</v>
      </c>
      <c r="G17" s="6">
        <v>53</v>
      </c>
      <c r="H17" s="6">
        <v>532</v>
      </c>
      <c r="I17" s="6">
        <v>8</v>
      </c>
      <c r="J17" s="6">
        <v>58</v>
      </c>
      <c r="K17" s="6">
        <v>715</v>
      </c>
      <c r="L17" s="6">
        <v>8</v>
      </c>
      <c r="M17" s="6">
        <v>28</v>
      </c>
      <c r="N17" s="6">
        <v>625</v>
      </c>
      <c r="O17" s="6">
        <v>9</v>
      </c>
      <c r="P17" s="6">
        <v>30</v>
      </c>
      <c r="Q17" s="6">
        <v>523</v>
      </c>
      <c r="R17" s="6">
        <v>9</v>
      </c>
      <c r="S17" s="6">
        <v>41</v>
      </c>
      <c r="T17" s="6">
        <v>543</v>
      </c>
      <c r="U17" s="6">
        <v>6</v>
      </c>
      <c r="V17" s="6">
        <v>79</v>
      </c>
      <c r="W17" s="6">
        <v>531</v>
      </c>
      <c r="X17" s="6">
        <v>9</v>
      </c>
      <c r="Y17" s="6">
        <v>51</v>
      </c>
      <c r="Z17" s="6">
        <v>621</v>
      </c>
      <c r="AA17" s="6">
        <v>8</v>
      </c>
      <c r="AB17" s="6">
        <v>19</v>
      </c>
      <c r="AC17" s="6">
        <v>635</v>
      </c>
      <c r="AD17" s="6">
        <v>10</v>
      </c>
      <c r="AE17" s="6">
        <v>23</v>
      </c>
      <c r="AF17" s="6">
        <v>522</v>
      </c>
      <c r="AG17" s="6">
        <v>68</v>
      </c>
      <c r="AH17" s="6">
        <v>2</v>
      </c>
      <c r="AI17" s="6" t="s">
        <v>26</v>
      </c>
      <c r="AJ17" s="6" t="s">
        <v>26</v>
      </c>
      <c r="AK17" s="6">
        <v>0</v>
      </c>
      <c r="AL17" s="6">
        <v>563</v>
      </c>
      <c r="AM17" s="6">
        <v>3</v>
      </c>
      <c r="AN17" s="6">
        <v>432</v>
      </c>
    </row>
    <row r="18" spans="1:40" ht="16.5" customHeight="1" x14ac:dyDescent="0.15">
      <c r="A18" s="5" t="s">
        <v>31</v>
      </c>
      <c r="B18" s="6">
        <v>610</v>
      </c>
      <c r="C18" s="6">
        <v>4</v>
      </c>
      <c r="D18" s="6">
        <v>209</v>
      </c>
      <c r="E18" s="6">
        <v>535</v>
      </c>
      <c r="F18" s="6">
        <v>6</v>
      </c>
      <c r="G18" s="6">
        <v>69</v>
      </c>
      <c r="H18" s="6">
        <v>559</v>
      </c>
      <c r="I18" s="6">
        <v>7</v>
      </c>
      <c r="J18" s="6">
        <v>73</v>
      </c>
      <c r="K18" s="6">
        <v>629</v>
      </c>
      <c r="L18" s="6">
        <v>7</v>
      </c>
      <c r="M18" s="6">
        <v>52</v>
      </c>
      <c r="N18" s="6">
        <v>529</v>
      </c>
      <c r="O18" s="6">
        <v>7</v>
      </c>
      <c r="P18" s="6">
        <v>101</v>
      </c>
      <c r="Q18" s="6">
        <v>603</v>
      </c>
      <c r="R18" s="6">
        <v>5</v>
      </c>
      <c r="S18" s="6">
        <v>96</v>
      </c>
      <c r="T18" s="6">
        <v>553</v>
      </c>
      <c r="U18" s="6">
        <v>5</v>
      </c>
      <c r="V18" s="6">
        <v>111</v>
      </c>
      <c r="W18" s="6">
        <v>569</v>
      </c>
      <c r="X18" s="6">
        <v>6</v>
      </c>
      <c r="Y18" s="6">
        <v>88</v>
      </c>
      <c r="Z18" s="6">
        <v>617</v>
      </c>
      <c r="AA18" s="6">
        <v>4</v>
      </c>
      <c r="AB18" s="6">
        <v>143</v>
      </c>
      <c r="AC18" s="6">
        <v>633</v>
      </c>
      <c r="AD18" s="6">
        <v>4</v>
      </c>
      <c r="AE18" s="6">
        <v>143</v>
      </c>
      <c r="AF18" s="6">
        <v>616</v>
      </c>
      <c r="AG18" s="6">
        <v>5</v>
      </c>
      <c r="AH18" s="6">
        <v>136</v>
      </c>
      <c r="AI18" s="6">
        <v>607</v>
      </c>
      <c r="AJ18" s="6">
        <v>4</v>
      </c>
      <c r="AK18" s="6">
        <v>343</v>
      </c>
      <c r="AL18" s="6">
        <v>596</v>
      </c>
      <c r="AM18" s="6">
        <v>1</v>
      </c>
      <c r="AN18" s="6">
        <v>1564</v>
      </c>
    </row>
    <row r="20" spans="1:40" x14ac:dyDescent="0.15">
      <c r="A20" s="1" t="s">
        <v>32</v>
      </c>
    </row>
    <row r="23" spans="1:40" ht="12.75" x14ac:dyDescent="0.2">
      <c r="A23" s="3" t="s">
        <v>33</v>
      </c>
    </row>
    <row r="24" spans="1:40" x14ac:dyDescent="0.15">
      <c r="A24" s="1" t="s">
        <v>34</v>
      </c>
    </row>
    <row r="26" spans="1:40" ht="12.75" x14ac:dyDescent="0.2">
      <c r="A26" s="3" t="s">
        <v>35</v>
      </c>
    </row>
    <row r="27" spans="1:40" ht="21" customHeight="1" x14ac:dyDescent="0.15">
      <c r="A27" s="41" t="s">
        <v>36</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row>
    <row r="29" spans="1:40" ht="12.75" x14ac:dyDescent="0.2">
      <c r="A29" s="3" t="s">
        <v>37</v>
      </c>
    </row>
    <row r="30" spans="1:40" x14ac:dyDescent="0.15">
      <c r="A30" s="1" t="s">
        <v>8</v>
      </c>
    </row>
    <row r="32" spans="1:40" ht="12.75" x14ac:dyDescent="0.2">
      <c r="A32" s="3" t="s">
        <v>38</v>
      </c>
    </row>
    <row r="33" spans="1:40" ht="21" customHeight="1" x14ac:dyDescent="0.15">
      <c r="A33" s="41" t="s">
        <v>39</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row>
    <row r="35" spans="1:40" ht="12.75" x14ac:dyDescent="0.2">
      <c r="A35" s="3" t="s">
        <v>40</v>
      </c>
    </row>
    <row r="36" spans="1:40" x14ac:dyDescent="0.15">
      <c r="A36" s="1" t="s">
        <v>41</v>
      </c>
    </row>
  </sheetData>
  <mergeCells count="16">
    <mergeCell ref="A33:AN33"/>
    <mergeCell ref="B10:AN10"/>
    <mergeCell ref="B11:D11"/>
    <mergeCell ref="E11:G11"/>
    <mergeCell ref="H11:J11"/>
    <mergeCell ref="K11:M11"/>
    <mergeCell ref="N11:P11"/>
    <mergeCell ref="Q11:S11"/>
    <mergeCell ref="T11:V11"/>
    <mergeCell ref="W11:Y11"/>
    <mergeCell ref="Z11:AB11"/>
    <mergeCell ref="AC11:AE11"/>
    <mergeCell ref="AF11:AH11"/>
    <mergeCell ref="AI11:AK11"/>
    <mergeCell ref="AL11:AN11"/>
    <mergeCell ref="A27:AN27"/>
  </mergeCells>
  <pageMargins left="0.78740157499999996" right="0.78740157499999996" top="0.984251969" bottom="0.984251969" header="0.4921259845" footer="0.49212598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3"/>
  <sheetViews>
    <sheetView tabSelected="1" topLeftCell="A7" workbookViewId="0">
      <selection activeCell="C100" sqref="C100"/>
    </sheetView>
  </sheetViews>
  <sheetFormatPr baseColWidth="10" defaultRowHeight="14.25" x14ac:dyDescent="0.2"/>
  <cols>
    <col min="1" max="1" width="14.75" customWidth="1"/>
  </cols>
  <sheetData>
    <row r="1" spans="1:34" ht="15.75" thickBot="1" x14ac:dyDescent="0.3">
      <c r="A1" s="32" t="s">
        <v>61</v>
      </c>
    </row>
    <row r="2" spans="1:34" ht="15.75" thickBot="1" x14ac:dyDescent="0.3">
      <c r="Q2" s="49" t="s">
        <v>48</v>
      </c>
      <c r="R2" s="50"/>
      <c r="S2" s="51"/>
      <c r="T2" s="49" t="s">
        <v>52</v>
      </c>
      <c r="U2" s="50"/>
      <c r="V2" s="51"/>
      <c r="W2" s="49" t="s">
        <v>51</v>
      </c>
      <c r="X2" s="50"/>
      <c r="Y2" s="51"/>
      <c r="Z2" s="50" t="s">
        <v>50</v>
      </c>
      <c r="AA2" s="50"/>
      <c r="AB2" s="20"/>
      <c r="AC2" s="49" t="s">
        <v>48</v>
      </c>
      <c r="AD2" s="50"/>
      <c r="AE2" s="51"/>
      <c r="AF2" s="46" t="s">
        <v>54</v>
      </c>
      <c r="AG2" s="47"/>
      <c r="AH2" s="48"/>
    </row>
    <row r="3" spans="1:34" ht="31.5" x14ac:dyDescent="0.2">
      <c r="A3" s="4" t="s">
        <v>44</v>
      </c>
      <c r="B3" s="7" t="s">
        <v>9</v>
      </c>
      <c r="C3" s="7" t="s">
        <v>10</v>
      </c>
      <c r="D3" s="7" t="s">
        <v>11</v>
      </c>
      <c r="E3" s="7" t="s">
        <v>12</v>
      </c>
      <c r="F3" s="7" t="s">
        <v>13</v>
      </c>
      <c r="G3" s="7" t="s">
        <v>14</v>
      </c>
      <c r="H3" s="7" t="s">
        <v>15</v>
      </c>
      <c r="I3" s="7" t="s">
        <v>16</v>
      </c>
      <c r="J3" s="7" t="s">
        <v>17</v>
      </c>
      <c r="K3" s="7" t="s">
        <v>18</v>
      </c>
      <c r="L3" s="7" t="s">
        <v>19</v>
      </c>
      <c r="M3" s="7" t="s">
        <v>20</v>
      </c>
      <c r="N3" s="8" t="s">
        <v>21</v>
      </c>
      <c r="O3" s="9" t="s">
        <v>42</v>
      </c>
      <c r="P3" s="27" t="s">
        <v>43</v>
      </c>
      <c r="Q3" s="28" t="s">
        <v>45</v>
      </c>
      <c r="R3" s="13" t="s">
        <v>42</v>
      </c>
      <c r="S3" s="15" t="s">
        <v>43</v>
      </c>
      <c r="T3" s="14" t="s">
        <v>53</v>
      </c>
      <c r="U3" s="9" t="s">
        <v>42</v>
      </c>
      <c r="V3" s="22" t="s">
        <v>43</v>
      </c>
      <c r="W3" s="14" t="s">
        <v>49</v>
      </c>
      <c r="X3" s="9" t="s">
        <v>42</v>
      </c>
      <c r="Y3" s="22" t="s">
        <v>43</v>
      </c>
      <c r="Z3" s="21" t="s">
        <v>47</v>
      </c>
      <c r="AA3" s="9" t="s">
        <v>42</v>
      </c>
      <c r="AB3" s="22" t="s">
        <v>43</v>
      </c>
      <c r="AC3" s="24" t="s">
        <v>46</v>
      </c>
      <c r="AD3" s="25" t="s">
        <v>42</v>
      </c>
      <c r="AE3" s="22" t="s">
        <v>43</v>
      </c>
      <c r="AF3" s="33" t="s">
        <v>54</v>
      </c>
      <c r="AG3" s="9" t="s">
        <v>42</v>
      </c>
      <c r="AH3" s="22" t="s">
        <v>43</v>
      </c>
    </row>
    <row r="4" spans="1:34" ht="21.75" x14ac:dyDescent="0.2">
      <c r="A4" s="5" t="s">
        <v>30</v>
      </c>
      <c r="B4" s="6">
        <v>602</v>
      </c>
      <c r="C4" s="6">
        <v>486</v>
      </c>
      <c r="D4" s="6">
        <v>532</v>
      </c>
      <c r="E4" s="6">
        <v>715</v>
      </c>
      <c r="F4" s="6">
        <v>625</v>
      </c>
      <c r="G4" s="6">
        <v>523</v>
      </c>
      <c r="H4" s="6">
        <v>543</v>
      </c>
      <c r="I4" s="6">
        <v>531</v>
      </c>
      <c r="J4" s="6">
        <v>621</v>
      </c>
      <c r="K4" s="6">
        <v>635</v>
      </c>
      <c r="L4" s="6">
        <v>522</v>
      </c>
      <c r="M4" s="6">
        <v>0</v>
      </c>
      <c r="N4" s="10">
        <v>563</v>
      </c>
      <c r="O4" s="11">
        <v>3</v>
      </c>
      <c r="P4" s="23">
        <f>N4*O4*2/100</f>
        <v>33.78</v>
      </c>
      <c r="Q4" s="16">
        <v>537</v>
      </c>
      <c r="R4" s="12">
        <v>2</v>
      </c>
      <c r="S4" s="29">
        <f>Q4*R4*2/100</f>
        <v>21.48</v>
      </c>
      <c r="T4" s="16">
        <v>630</v>
      </c>
      <c r="U4" s="12">
        <v>7</v>
      </c>
      <c r="V4" s="17">
        <f>T4*U4*2/100</f>
        <v>88.2</v>
      </c>
      <c r="W4" s="16">
        <v>718</v>
      </c>
      <c r="X4" s="12">
        <v>11</v>
      </c>
      <c r="Y4" s="17">
        <f>W4*X4*2/100</f>
        <v>157.96</v>
      </c>
      <c r="Z4" s="31">
        <v>673</v>
      </c>
      <c r="AA4" s="12">
        <v>12</v>
      </c>
      <c r="AB4" s="17">
        <f>Z4*AA4*2/100</f>
        <v>161.52000000000001</v>
      </c>
      <c r="AC4" s="16">
        <v>562</v>
      </c>
      <c r="AD4" s="12">
        <v>13</v>
      </c>
      <c r="AE4" s="17">
        <f>AC4*AD4*2/100</f>
        <v>146.12</v>
      </c>
      <c r="AF4" s="34">
        <v>563</v>
      </c>
      <c r="AG4" s="11">
        <v>3</v>
      </c>
      <c r="AH4" s="29">
        <f>AF4*AG4*2/100</f>
        <v>33.78</v>
      </c>
    </row>
    <row r="5" spans="1:34" x14ac:dyDescent="0.2">
      <c r="A5" s="5" t="s">
        <v>29</v>
      </c>
      <c r="B5" s="6">
        <v>617</v>
      </c>
      <c r="C5" s="6">
        <v>699</v>
      </c>
      <c r="D5" s="6">
        <v>664</v>
      </c>
      <c r="E5" s="6">
        <v>529</v>
      </c>
      <c r="F5" s="6">
        <v>488</v>
      </c>
      <c r="G5" s="6">
        <v>663</v>
      </c>
      <c r="H5" s="6">
        <v>578</v>
      </c>
      <c r="I5" s="6">
        <v>622</v>
      </c>
      <c r="J5" s="6">
        <v>633</v>
      </c>
      <c r="K5" s="6">
        <v>607</v>
      </c>
      <c r="L5" s="6">
        <v>672</v>
      </c>
      <c r="M5" s="6">
        <v>770</v>
      </c>
      <c r="N5" s="10">
        <v>619</v>
      </c>
      <c r="O5" s="11">
        <v>2</v>
      </c>
      <c r="P5" s="23">
        <f t="shared" ref="P5:P8" si="0">N5*O5*2/100</f>
        <v>24.76</v>
      </c>
      <c r="Q5" s="16">
        <v>614</v>
      </c>
      <c r="R5" s="12">
        <v>2</v>
      </c>
      <c r="S5" s="29">
        <f t="shared" ref="S5:S8" si="1">Q5*R5*2/100</f>
        <v>24.56</v>
      </c>
      <c r="T5" s="16">
        <v>629</v>
      </c>
      <c r="U5" s="12">
        <v>8</v>
      </c>
      <c r="V5" s="17">
        <f t="shared" ref="V5:V8" si="2">T5*U5*2/100</f>
        <v>100.64</v>
      </c>
      <c r="W5" s="16">
        <v>682</v>
      </c>
      <c r="X5" s="12">
        <v>7</v>
      </c>
      <c r="Y5" s="17">
        <f t="shared" ref="Y5:Y8" si="3">W5*X5*2/100</f>
        <v>95.48</v>
      </c>
      <c r="Z5" s="31">
        <v>642</v>
      </c>
      <c r="AA5" s="12">
        <v>8</v>
      </c>
      <c r="AB5" s="17">
        <f t="shared" ref="AB5:AB8" si="4">Z5*AA5*2/100</f>
        <v>102.72</v>
      </c>
      <c r="AC5" s="16">
        <v>655</v>
      </c>
      <c r="AD5" s="12">
        <v>7</v>
      </c>
      <c r="AE5" s="17">
        <f t="shared" ref="AE5:AE8" si="5">AC5*AD5*2/100</f>
        <v>91.7</v>
      </c>
      <c r="AF5" s="34">
        <v>619</v>
      </c>
      <c r="AG5" s="11">
        <v>2</v>
      </c>
      <c r="AH5" s="29">
        <f t="shared" ref="AH5" si="6">AF5*AG5*2/100</f>
        <v>24.76</v>
      </c>
    </row>
    <row r="6" spans="1:34" x14ac:dyDescent="0.2">
      <c r="A6" s="5" t="s">
        <v>28</v>
      </c>
      <c r="B6" s="6">
        <v>610</v>
      </c>
      <c r="C6" s="6">
        <v>0</v>
      </c>
      <c r="D6" s="6">
        <v>0</v>
      </c>
      <c r="E6" s="6">
        <v>0</v>
      </c>
      <c r="F6" s="6">
        <v>0</v>
      </c>
      <c r="G6" s="6">
        <v>0</v>
      </c>
      <c r="H6" s="6">
        <v>0</v>
      </c>
      <c r="I6" s="6">
        <v>0</v>
      </c>
      <c r="J6" s="6">
        <v>592</v>
      </c>
      <c r="K6" s="6">
        <v>691</v>
      </c>
      <c r="L6" s="6">
        <v>580</v>
      </c>
      <c r="M6" s="6">
        <v>628</v>
      </c>
      <c r="N6" s="10">
        <v>618</v>
      </c>
      <c r="O6" s="11">
        <v>3</v>
      </c>
      <c r="P6" s="23">
        <f>N6*O6*2/100</f>
        <v>37.08</v>
      </c>
      <c r="Q6" s="16">
        <v>633</v>
      </c>
      <c r="R6" s="12">
        <v>2</v>
      </c>
      <c r="S6" s="29">
        <f>Q6*R6*2/100</f>
        <v>25.32</v>
      </c>
      <c r="T6" s="16">
        <v>644</v>
      </c>
      <c r="U6" s="12">
        <v>8</v>
      </c>
      <c r="V6" s="17">
        <f t="shared" si="2"/>
        <v>103.04</v>
      </c>
      <c r="W6" s="16">
        <v>708</v>
      </c>
      <c r="X6" s="12">
        <v>8</v>
      </c>
      <c r="Y6" s="17">
        <f t="shared" si="3"/>
        <v>113.28</v>
      </c>
      <c r="Z6" s="31">
        <v>724</v>
      </c>
      <c r="AA6" s="12">
        <v>9</v>
      </c>
      <c r="AB6" s="17">
        <f t="shared" si="4"/>
        <v>130.32</v>
      </c>
      <c r="AC6" s="16">
        <v>721</v>
      </c>
      <c r="AD6" s="12">
        <v>9</v>
      </c>
      <c r="AE6" s="17">
        <f t="shared" si="5"/>
        <v>129.78</v>
      </c>
      <c r="AF6" s="34">
        <v>618</v>
      </c>
      <c r="AG6" s="11">
        <v>3</v>
      </c>
      <c r="AH6" s="29">
        <f>AF6*AG6*2/100</f>
        <v>37.08</v>
      </c>
    </row>
    <row r="7" spans="1:34" x14ac:dyDescent="0.2">
      <c r="A7" s="5" t="s">
        <v>27</v>
      </c>
      <c r="B7" s="6">
        <v>614</v>
      </c>
      <c r="C7" s="6">
        <v>0</v>
      </c>
      <c r="D7" s="6">
        <v>0</v>
      </c>
      <c r="E7" s="6">
        <v>0</v>
      </c>
      <c r="F7" s="6">
        <v>0</v>
      </c>
      <c r="G7" s="6">
        <v>0</v>
      </c>
      <c r="H7" s="6">
        <v>0</v>
      </c>
      <c r="I7" s="6">
        <v>0</v>
      </c>
      <c r="J7" s="6">
        <v>0</v>
      </c>
      <c r="K7" s="6">
        <v>565</v>
      </c>
      <c r="L7" s="6">
        <v>643</v>
      </c>
      <c r="M7" s="6">
        <v>511</v>
      </c>
      <c r="N7" s="10">
        <v>554</v>
      </c>
      <c r="O7" s="11">
        <v>6</v>
      </c>
      <c r="P7" s="23">
        <f>N7*O7*2/100</f>
        <v>66.48</v>
      </c>
      <c r="Q7" s="16">
        <v>609</v>
      </c>
      <c r="R7" s="12">
        <v>3</v>
      </c>
      <c r="S7" s="29">
        <f>Q7*R7*2/100</f>
        <v>36.54</v>
      </c>
      <c r="T7" s="16">
        <v>660</v>
      </c>
      <c r="U7" s="12">
        <v>16</v>
      </c>
      <c r="V7" s="17">
        <f t="shared" si="2"/>
        <v>211.2</v>
      </c>
      <c r="W7" s="16">
        <v>730</v>
      </c>
      <c r="X7" s="12">
        <v>14</v>
      </c>
      <c r="Y7" s="17">
        <f t="shared" si="3"/>
        <v>204.4</v>
      </c>
      <c r="Z7" s="31">
        <v>740</v>
      </c>
      <c r="AA7" s="12">
        <v>13</v>
      </c>
      <c r="AB7" s="17">
        <f t="shared" si="4"/>
        <v>192.4</v>
      </c>
      <c r="AC7" s="26">
        <v>535</v>
      </c>
      <c r="AD7" s="12">
        <v>15</v>
      </c>
      <c r="AE7" s="17">
        <f t="shared" si="5"/>
        <v>160.5</v>
      </c>
      <c r="AF7" s="34">
        <v>554</v>
      </c>
      <c r="AG7" s="11">
        <v>6</v>
      </c>
      <c r="AH7" s="29">
        <f>AF7*AG7*2/100</f>
        <v>66.48</v>
      </c>
    </row>
    <row r="8" spans="1:34" ht="15" thickBot="1" x14ac:dyDescent="0.25">
      <c r="A8" s="5" t="s">
        <v>31</v>
      </c>
      <c r="B8" s="6">
        <v>610</v>
      </c>
      <c r="C8" s="6">
        <v>535</v>
      </c>
      <c r="D8" s="6">
        <v>559</v>
      </c>
      <c r="E8" s="6">
        <v>629</v>
      </c>
      <c r="F8" s="6">
        <v>529</v>
      </c>
      <c r="G8" s="6">
        <v>603</v>
      </c>
      <c r="H8" s="6">
        <v>553</v>
      </c>
      <c r="I8" s="6">
        <v>569</v>
      </c>
      <c r="J8" s="6">
        <v>617</v>
      </c>
      <c r="K8" s="6">
        <v>633</v>
      </c>
      <c r="L8" s="6">
        <v>616</v>
      </c>
      <c r="M8" s="6">
        <v>607</v>
      </c>
      <c r="N8" s="10">
        <v>596</v>
      </c>
      <c r="O8" s="11">
        <v>1</v>
      </c>
      <c r="P8" s="23">
        <f t="shared" si="0"/>
        <v>11.92</v>
      </c>
      <c r="Q8" s="36">
        <v>593</v>
      </c>
      <c r="R8" s="18">
        <v>1</v>
      </c>
      <c r="S8" s="30">
        <f t="shared" si="1"/>
        <v>11.86</v>
      </c>
      <c r="T8" s="36">
        <v>636</v>
      </c>
      <c r="U8" s="18">
        <v>4</v>
      </c>
      <c r="V8" s="19">
        <f t="shared" si="2"/>
        <v>50.88</v>
      </c>
      <c r="W8" s="36">
        <v>702</v>
      </c>
      <c r="X8" s="18">
        <v>5</v>
      </c>
      <c r="Y8" s="19">
        <f t="shared" si="3"/>
        <v>70.2</v>
      </c>
      <c r="Z8" s="37">
        <v>681</v>
      </c>
      <c r="AA8" s="18">
        <v>5</v>
      </c>
      <c r="AB8" s="19">
        <f t="shared" si="4"/>
        <v>68.099999999999994</v>
      </c>
      <c r="AC8" s="36">
        <v>643</v>
      </c>
      <c r="AD8" s="18">
        <v>5</v>
      </c>
      <c r="AE8" s="19">
        <f t="shared" si="5"/>
        <v>64.3</v>
      </c>
      <c r="AF8" s="39">
        <v>596</v>
      </c>
      <c r="AG8" s="35">
        <v>1</v>
      </c>
      <c r="AH8" s="30">
        <f t="shared" ref="AH8" si="7">AF8*AG8*2/100</f>
        <v>11.92</v>
      </c>
    </row>
    <row r="9" spans="1:34" ht="31.5" x14ac:dyDescent="0.2">
      <c r="A9" s="9" t="s">
        <v>42</v>
      </c>
      <c r="B9" s="6">
        <v>4</v>
      </c>
      <c r="C9" s="6">
        <v>6</v>
      </c>
      <c r="D9" s="6">
        <v>7</v>
      </c>
      <c r="E9" s="6">
        <v>7</v>
      </c>
      <c r="F9" s="6">
        <v>7</v>
      </c>
      <c r="G9" s="6">
        <v>5</v>
      </c>
      <c r="H9" s="6">
        <v>5</v>
      </c>
      <c r="I9" s="6">
        <v>6</v>
      </c>
      <c r="J9" s="6">
        <v>4</v>
      </c>
      <c r="K9" s="6">
        <v>4</v>
      </c>
      <c r="L9" s="6">
        <v>5</v>
      </c>
      <c r="M9" s="6">
        <v>4</v>
      </c>
      <c r="N9" s="6">
        <v>1</v>
      </c>
      <c r="Q9" s="12">
        <v>1</v>
      </c>
      <c r="T9" s="12">
        <v>4</v>
      </c>
      <c r="W9" s="12">
        <v>5</v>
      </c>
      <c r="Z9" s="38">
        <v>5</v>
      </c>
      <c r="AC9" s="12">
        <v>5</v>
      </c>
      <c r="AF9" s="12">
        <v>1</v>
      </c>
    </row>
    <row r="10" spans="1:34" ht="31.5" x14ac:dyDescent="0.2">
      <c r="A10" s="9" t="s">
        <v>43</v>
      </c>
      <c r="B10" s="11">
        <f>B8*2*B9/100</f>
        <v>48.8</v>
      </c>
      <c r="C10" s="11">
        <f t="shared" ref="C10:N10" si="8">C8*2*C9/100</f>
        <v>64.2</v>
      </c>
      <c r="D10" s="11">
        <f t="shared" si="8"/>
        <v>78.260000000000005</v>
      </c>
      <c r="E10" s="11">
        <f t="shared" si="8"/>
        <v>88.06</v>
      </c>
      <c r="F10" s="11">
        <f t="shared" si="8"/>
        <v>74.06</v>
      </c>
      <c r="G10" s="11">
        <f t="shared" si="8"/>
        <v>60.3</v>
      </c>
      <c r="H10" s="11">
        <f t="shared" si="8"/>
        <v>55.3</v>
      </c>
      <c r="I10" s="11">
        <f t="shared" si="8"/>
        <v>68.28</v>
      </c>
      <c r="J10" s="11">
        <f t="shared" si="8"/>
        <v>49.36</v>
      </c>
      <c r="K10" s="11">
        <f t="shared" si="8"/>
        <v>50.64</v>
      </c>
      <c r="L10" s="11">
        <f t="shared" si="8"/>
        <v>61.6</v>
      </c>
      <c r="M10" s="11">
        <f t="shared" si="8"/>
        <v>48.56</v>
      </c>
      <c r="N10" s="11">
        <f t="shared" si="8"/>
        <v>11.92</v>
      </c>
      <c r="Q10" s="11">
        <v>11.86</v>
      </c>
      <c r="T10" s="12">
        <v>51</v>
      </c>
      <c r="W10" s="12">
        <v>70</v>
      </c>
      <c r="Z10" s="38">
        <v>68</v>
      </c>
      <c r="AC10" s="12">
        <v>64</v>
      </c>
      <c r="AF10" s="12">
        <v>12</v>
      </c>
    </row>
    <row r="12" spans="1:34" ht="15" x14ac:dyDescent="0.25">
      <c r="A12" s="32" t="s">
        <v>61</v>
      </c>
      <c r="G12" s="32" t="s">
        <v>62</v>
      </c>
    </row>
    <row r="15" spans="1:34" x14ac:dyDescent="0.2">
      <c r="R15" s="9"/>
      <c r="S15" s="9" t="s">
        <v>53</v>
      </c>
      <c r="T15" s="9" t="s">
        <v>56</v>
      </c>
      <c r="U15" s="9" t="s">
        <v>57</v>
      </c>
      <c r="V15" s="9" t="s">
        <v>58</v>
      </c>
      <c r="W15" s="9" t="s">
        <v>59</v>
      </c>
    </row>
    <row r="16" spans="1:34" x14ac:dyDescent="0.2">
      <c r="R16" s="9" t="s">
        <v>55</v>
      </c>
      <c r="S16" s="40">
        <v>636</v>
      </c>
      <c r="T16" s="40">
        <v>702</v>
      </c>
      <c r="U16" s="40">
        <v>681</v>
      </c>
      <c r="V16" s="40">
        <v>643</v>
      </c>
      <c r="W16" s="40">
        <v>596</v>
      </c>
    </row>
    <row r="17" spans="1:23" x14ac:dyDescent="0.2">
      <c r="R17" s="9" t="s">
        <v>60</v>
      </c>
      <c r="S17" s="40">
        <f>S16*0.08</f>
        <v>50.88</v>
      </c>
      <c r="T17" s="40">
        <f>T16*0.1</f>
        <v>70.2</v>
      </c>
      <c r="U17" s="40">
        <f>U16*0.1</f>
        <v>68.100000000000009</v>
      </c>
      <c r="V17" s="40">
        <f>V16*0.1</f>
        <v>64.3</v>
      </c>
      <c r="W17" s="40">
        <f>W16*0.02</f>
        <v>11.92</v>
      </c>
    </row>
    <row r="18" spans="1:23" x14ac:dyDescent="0.2">
      <c r="R18" s="9" t="s">
        <v>45</v>
      </c>
      <c r="S18" s="40">
        <v>558</v>
      </c>
      <c r="T18" s="40">
        <v>583</v>
      </c>
      <c r="U18" s="40">
        <v>593</v>
      </c>
      <c r="V18" s="40">
        <v>593</v>
      </c>
      <c r="W18" s="40"/>
    </row>
    <row r="19" spans="1:23" x14ac:dyDescent="0.2">
      <c r="R19" s="9" t="s">
        <v>60</v>
      </c>
      <c r="S19" s="40">
        <f>S18*0.02</f>
        <v>11.16</v>
      </c>
      <c r="T19" s="40">
        <f>T18*0.02</f>
        <v>11.66</v>
      </c>
      <c r="U19" s="40">
        <f>U18*0.02</f>
        <v>11.86</v>
      </c>
      <c r="V19" s="40">
        <f>V18*0.02</f>
        <v>11.86</v>
      </c>
      <c r="W19" s="40"/>
    </row>
    <row r="31" spans="1:23" ht="15" x14ac:dyDescent="0.25">
      <c r="A31" s="32" t="s">
        <v>63</v>
      </c>
    </row>
    <row r="51" spans="1:8" ht="15" x14ac:dyDescent="0.25">
      <c r="A51" s="32" t="s">
        <v>64</v>
      </c>
      <c r="H51" s="32" t="s">
        <v>65</v>
      </c>
    </row>
    <row r="73" spans="1:1" ht="15" x14ac:dyDescent="0.25">
      <c r="A73" s="32"/>
    </row>
  </sheetData>
  <mergeCells count="6">
    <mergeCell ref="AF2:AH2"/>
    <mergeCell ref="Q2:S2"/>
    <mergeCell ref="Z2:AA2"/>
    <mergeCell ref="W2:Y2"/>
    <mergeCell ref="T2:V2"/>
    <mergeCell ref="AC2:AE2"/>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LFITabelle-379252</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LFITabelle-379252</dc:title>
  <dc:creator>Amir Sejana</dc:creator>
  <cp:lastModifiedBy>Sejana Amir</cp:lastModifiedBy>
  <dcterms:created xsi:type="dcterms:W3CDTF">2017-08-18T08:09:44Z</dcterms:created>
  <dcterms:modified xsi:type="dcterms:W3CDTF">2018-02-19T16:45:41Z</dcterms:modified>
</cp:coreProperties>
</file>