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risten3\Desktop\HP\"/>
    </mc:Choice>
  </mc:AlternateContent>
  <bookViews>
    <workbookView xWindow="0" yWindow="0" windowWidth="28800" windowHeight="13545"/>
  </bookViews>
  <sheets>
    <sheet name="Gesuch Fondssuisse" sheetId="1" r:id="rId1"/>
    <sheet name="Zusammenfassung" sheetId="3" r:id="rId2"/>
    <sheet name="Atributte" sheetId="2" state="hidden" r:id="rId3"/>
  </sheets>
  <definedNames>
    <definedName name="_xlnm.Print_Area" localSheetId="0">'Gesuch Fondssuisse'!$A$1:$I$60</definedName>
    <definedName name="_xlnm.Print_Titles" localSheetId="0">'Gesuch Fondssuisse'!$22:$22</definedName>
  </definedName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I51" i="1" s="1"/>
  <c r="G44" i="1"/>
  <c r="I44" i="1" s="1"/>
  <c r="G45" i="1"/>
  <c r="I45" i="1" s="1"/>
  <c r="G46" i="1"/>
  <c r="I46" i="1" s="1"/>
  <c r="G47" i="1"/>
  <c r="I47" i="1" s="1"/>
  <c r="G25" i="1"/>
  <c r="G26" i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I25" i="1"/>
  <c r="I26" i="1"/>
  <c r="H60" i="1" l="1"/>
  <c r="F60" i="1"/>
  <c r="E60" i="1"/>
  <c r="D60" i="1"/>
  <c r="G23" i="1"/>
  <c r="B13" i="3" l="1"/>
  <c r="B15" i="3"/>
  <c r="D26" i="3"/>
  <c r="D27" i="3"/>
  <c r="D28" i="3"/>
  <c r="F26" i="3"/>
  <c r="F27" i="3"/>
  <c r="F28" i="3"/>
  <c r="F25" i="3"/>
  <c r="D25" i="3"/>
  <c r="B21" i="3"/>
  <c r="B20" i="3"/>
  <c r="B17" i="3"/>
  <c r="B19" i="3"/>
  <c r="G40" i="1"/>
  <c r="I40" i="1" s="1"/>
  <c r="G41" i="1"/>
  <c r="I41" i="1" s="1"/>
  <c r="G42" i="1"/>
  <c r="G43" i="1"/>
  <c r="I43" i="1" s="1"/>
  <c r="G48" i="1"/>
  <c r="I48" i="1" s="1"/>
  <c r="G49" i="1"/>
  <c r="I49" i="1" s="1"/>
  <c r="G50" i="1"/>
  <c r="I50" i="1" s="1"/>
  <c r="G52" i="1"/>
  <c r="I52" i="1" s="1"/>
  <c r="G53" i="1"/>
  <c r="I53" i="1" s="1"/>
  <c r="I42" i="1"/>
  <c r="G58" i="1"/>
  <c r="I58" i="1" s="1"/>
  <c r="G56" i="1"/>
  <c r="I56" i="1" s="1"/>
  <c r="G37" i="1"/>
  <c r="I37" i="1" s="1"/>
  <c r="G38" i="1"/>
  <c r="I38" i="1" s="1"/>
  <c r="G39" i="1"/>
  <c r="I39" i="1" s="1"/>
  <c r="G54" i="1"/>
  <c r="I54" i="1" s="1"/>
  <c r="G55" i="1"/>
  <c r="I55" i="1" s="1"/>
  <c r="G24" i="1" l="1"/>
  <c r="G33" i="1"/>
  <c r="I33" i="1" s="1"/>
  <c r="G34" i="1"/>
  <c r="I34" i="1" s="1"/>
  <c r="G35" i="1"/>
  <c r="I35" i="1" s="1"/>
  <c r="G36" i="1"/>
  <c r="I36" i="1" s="1"/>
  <c r="G57" i="1"/>
  <c r="I57" i="1" s="1"/>
  <c r="G59" i="1"/>
  <c r="I59" i="1" s="1"/>
  <c r="G60" i="1" l="1"/>
  <c r="I24" i="1"/>
  <c r="I23" i="1"/>
  <c r="I60" i="1" l="1"/>
</calcChain>
</file>

<file path=xl/sharedStrings.xml><?xml version="1.0" encoding="utf-8"?>
<sst xmlns="http://schemas.openxmlformats.org/spreadsheetml/2006/main" count="166" uniqueCount="155">
  <si>
    <t>Adligenswil</t>
  </si>
  <si>
    <t>Aesch</t>
  </si>
  <si>
    <t>Altbüron</t>
  </si>
  <si>
    <t>Altishofen</t>
  </si>
  <si>
    <t>Altwis</t>
  </si>
  <si>
    <t>Ballwil</t>
  </si>
  <si>
    <t>Buttisholz</t>
  </si>
  <si>
    <t>Doppleschwand</t>
  </si>
  <si>
    <t>Eich</t>
  </si>
  <si>
    <t>Ermensee</t>
  </si>
  <si>
    <t>Eschenbach</t>
  </si>
  <si>
    <t>Fischbach</t>
  </si>
  <si>
    <t>Gettnau</t>
  </si>
  <si>
    <t>Greppen</t>
  </si>
  <si>
    <t>Grossdietwil</t>
  </si>
  <si>
    <t>Hochdorf</t>
  </si>
  <si>
    <t>Hohenrain</t>
  </si>
  <si>
    <t>Inwil</t>
  </si>
  <si>
    <t>Knutwil</t>
  </si>
  <si>
    <t>Mauensee</t>
  </si>
  <si>
    <t>Meggen</t>
  </si>
  <si>
    <t>Meierskappel</t>
  </si>
  <si>
    <t>Nottwil</t>
  </si>
  <si>
    <t>Oberkirch</t>
  </si>
  <si>
    <t>Pfaffnau</t>
  </si>
  <si>
    <t>Rain</t>
  </si>
  <si>
    <t>Reiden</t>
  </si>
  <si>
    <t>Roggliswil</t>
  </si>
  <si>
    <t>Römerswil</t>
  </si>
  <si>
    <t>Schenkon</t>
  </si>
  <si>
    <t>Schlierbach</t>
  </si>
  <si>
    <t>Schongau</t>
  </si>
  <si>
    <t>Sempach</t>
  </si>
  <si>
    <t>Sursee</t>
  </si>
  <si>
    <t>Triengen</t>
  </si>
  <si>
    <t>Udligenswil</t>
  </si>
  <si>
    <t>Ufhusen</t>
  </si>
  <si>
    <t>Vitznau</t>
  </si>
  <si>
    <t>Weggis</t>
  </si>
  <si>
    <t>Werthenstein</t>
  </si>
  <si>
    <t>Wikon</t>
  </si>
  <si>
    <t>Wolhusen</t>
  </si>
  <si>
    <t>Zell</t>
  </si>
  <si>
    <t>Alberswil</t>
  </si>
  <si>
    <t>Beromünster</t>
  </si>
  <si>
    <t>Buchrain</t>
  </si>
  <si>
    <t>Büron</t>
  </si>
  <si>
    <t>Dagmersellen</t>
  </si>
  <si>
    <t>Dierikon</t>
  </si>
  <si>
    <t>Ebikon</t>
  </si>
  <si>
    <t>Egolzwil</t>
  </si>
  <si>
    <t>Emmen</t>
  </si>
  <si>
    <t>Entlebuch</t>
  </si>
  <si>
    <t>Escholzmatt-Marbach</t>
  </si>
  <si>
    <t>Ettiswil</t>
  </si>
  <si>
    <t>Flühli</t>
  </si>
  <si>
    <t>Geuensee</t>
  </si>
  <si>
    <t>Gisikon</t>
  </si>
  <si>
    <t>Grosswangen</t>
  </si>
  <si>
    <t>Hasle</t>
  </si>
  <si>
    <t>Hergiswil</t>
  </si>
  <si>
    <t>Hildisrieden</t>
  </si>
  <si>
    <t>Hitzkirch</t>
  </si>
  <si>
    <t>Honau</t>
  </si>
  <si>
    <t>Horw</t>
  </si>
  <si>
    <t>Kriens</t>
  </si>
  <si>
    <t>Luthern</t>
  </si>
  <si>
    <t>Luzern</t>
  </si>
  <si>
    <t>Malters</t>
  </si>
  <si>
    <t>Menznau</t>
  </si>
  <si>
    <t>Nebikon</t>
  </si>
  <si>
    <t>Neuenkirch</t>
  </si>
  <si>
    <t>Rickenbach</t>
  </si>
  <si>
    <t>Romoos</t>
  </si>
  <si>
    <t>Root</t>
  </si>
  <si>
    <t>Rothenburg</t>
  </si>
  <si>
    <t>Ruswil</t>
  </si>
  <si>
    <t>Schötz</t>
  </si>
  <si>
    <t>Schüpfheim</t>
  </si>
  <si>
    <t>Schwarzenberg</t>
  </si>
  <si>
    <t>Wauwil</t>
  </si>
  <si>
    <t>Willisau</t>
  </si>
  <si>
    <t>Gemeinde</t>
  </si>
  <si>
    <t>Antragsteller</t>
  </si>
  <si>
    <t>Waldorganisation</t>
  </si>
  <si>
    <t>Name / Vorname</t>
  </si>
  <si>
    <t>Adresse</t>
  </si>
  <si>
    <t>IBAN-Nr.</t>
  </si>
  <si>
    <t>Einzureichende Beilagen</t>
  </si>
  <si>
    <t xml:space="preserve">Jahresnutzung </t>
  </si>
  <si>
    <t xml:space="preserve">        Statuten</t>
  </si>
  <si>
    <t xml:space="preserve">       Waldeigentümer-Verzeichnis</t>
  </si>
  <si>
    <t>Genossenschaft Wald Wiggertal</t>
  </si>
  <si>
    <t>Herdgemeinde Huttwil</t>
  </si>
  <si>
    <t>Korporation Escholzmatt</t>
  </si>
  <si>
    <t>Korporation Luzern / Stadtforstamt</t>
  </si>
  <si>
    <t>Korporation Marbach</t>
  </si>
  <si>
    <t>Korporation Pfaffnau</t>
  </si>
  <si>
    <t>Korporation Romoos</t>
  </si>
  <si>
    <t>Korporation Sempach</t>
  </si>
  <si>
    <t>Korporation Stadt Willisau</t>
  </si>
  <si>
    <t>Korporation Sursee</t>
  </si>
  <si>
    <t>Korporation Zug</t>
  </si>
  <si>
    <t>Personalkorporation Altbüron</t>
  </si>
  <si>
    <t>Personalkorporation Grossdietwil</t>
  </si>
  <si>
    <t>Realkorporation Grossdietwil</t>
  </si>
  <si>
    <t>RWG Fontannen</t>
  </si>
  <si>
    <t>Stift St. Michael</t>
  </si>
  <si>
    <t>Verein Waldregion Pilatus-Nord</t>
  </si>
  <si>
    <t>WaBG Surental-Michelsamt</t>
  </si>
  <si>
    <t>Wald Luzerner Hinterland</t>
  </si>
  <si>
    <t>Wald Seetal Habsburg</t>
  </si>
  <si>
    <t>Waldgenossenschaft oberes Entlebuch</t>
  </si>
  <si>
    <t>Waldgenossenschaft unteres Entlebuch</t>
  </si>
  <si>
    <t>WHG Rottal Sempachersee West</t>
  </si>
  <si>
    <t>WNG Hilfern</t>
  </si>
  <si>
    <t>Schutzwaldpflegegenosenschaft der Luzerner Rigi Gemeinden</t>
  </si>
  <si>
    <t>Schutzwaldpflegegenossenschaft Schwändelifluh</t>
  </si>
  <si>
    <t>n-org-WE-GWW</t>
  </si>
  <si>
    <t>n-org-WE-Korp. Sursee</t>
  </si>
  <si>
    <t>n-org-WE-RWG</t>
  </si>
  <si>
    <t>n-org-WE-StFA</t>
  </si>
  <si>
    <t>n-org-WE-VWR</t>
  </si>
  <si>
    <t>n-org-WE-WHG</t>
  </si>
  <si>
    <t>n-org-WE-WLH</t>
  </si>
  <si>
    <t>n-org-WE-WSH</t>
  </si>
  <si>
    <t xml:space="preserve">     Jahresrechnungen der letzten beiden Jahre</t>
  </si>
  <si>
    <t>Ort, Datum:</t>
  </si>
  <si>
    <t>(Leer)</t>
  </si>
  <si>
    <t>Gesamtergebnis</t>
  </si>
  <si>
    <t>Total 
m3</t>
  </si>
  <si>
    <t>Ereignis</t>
  </si>
  <si>
    <t>Eingabe Gemeinde</t>
  </si>
  <si>
    <r>
      <rPr>
        <b/>
        <sz val="9"/>
        <rFont val="Arial"/>
        <family val="2"/>
      </rPr>
      <t>DG Rest-
bestand 
&lt; 20%</t>
    </r>
    <r>
      <rPr>
        <b/>
        <sz val="11"/>
        <color theme="1"/>
        <rFont val="Arial"/>
        <family val="2"/>
      </rPr>
      <t xml:space="preserve">
Flächen-
schaden
m</t>
    </r>
    <r>
      <rPr>
        <b/>
        <vertAlign val="superscript"/>
        <sz val="11"/>
        <color theme="1"/>
        <rFont val="Arial"/>
        <family val="2"/>
      </rPr>
      <t>3</t>
    </r>
  </si>
  <si>
    <r>
      <rPr>
        <b/>
        <sz val="9"/>
        <rFont val="Arial"/>
        <family val="2"/>
      </rPr>
      <t>DG Rest-
bestand 
 20 - 60%</t>
    </r>
    <r>
      <rPr>
        <b/>
        <sz val="11"/>
        <color theme="1"/>
        <rFont val="Arial"/>
        <family val="2"/>
      </rPr>
      <t xml:space="preserve">
Teil- 
schaden
m</t>
    </r>
    <r>
      <rPr>
        <b/>
        <vertAlign val="superscript"/>
        <sz val="11"/>
        <color theme="1"/>
        <rFont val="Arial"/>
        <family val="2"/>
      </rPr>
      <t>3</t>
    </r>
  </si>
  <si>
    <r>
      <rPr>
        <b/>
        <sz val="9"/>
        <rFont val="Arial"/>
        <family val="2"/>
      </rPr>
      <t>DG Rest-
bestand 
&gt; 20%</t>
    </r>
    <r>
      <rPr>
        <b/>
        <sz val="11"/>
        <color theme="1"/>
        <rFont val="Arial"/>
        <family val="2"/>
      </rPr>
      <t xml:space="preserve">
Streu-
schaden
m</t>
    </r>
    <r>
      <rPr>
        <b/>
        <vertAlign val="superscript"/>
        <sz val="11"/>
        <color theme="1"/>
        <rFont val="Arial"/>
        <family val="2"/>
      </rPr>
      <t>3</t>
    </r>
  </si>
  <si>
    <r>
      <t>Verlust 
CHF/m</t>
    </r>
    <r>
      <rPr>
        <b/>
        <vertAlign val="superscript"/>
        <sz val="11"/>
        <color theme="1"/>
        <rFont val="Arial"/>
        <family val="2"/>
      </rPr>
      <t>3</t>
    </r>
  </si>
  <si>
    <t>Total Verlust 
 CHF</t>
  </si>
  <si>
    <r>
      <t>Total m</t>
    </r>
    <r>
      <rPr>
        <b/>
        <vertAlign val="superscript"/>
        <sz val="12"/>
        <color theme="1"/>
        <rFont val="Arial"/>
        <family val="2"/>
      </rPr>
      <t>3</t>
    </r>
  </si>
  <si>
    <t xml:space="preserve">Sammelgesuch Fondssuisse     </t>
  </si>
  <si>
    <t>Zusammenfassung</t>
  </si>
  <si>
    <t>Eingabeformular</t>
  </si>
  <si>
    <t xml:space="preserve">   Sammelgesuch Fondssuisse</t>
  </si>
  <si>
    <r>
      <t>davon Zwangsnutzung m</t>
    </r>
    <r>
      <rPr>
        <b/>
        <vertAlign val="superscript"/>
        <sz val="12"/>
        <color theme="1"/>
        <rFont val="Arial"/>
        <family val="2"/>
      </rPr>
      <t>3</t>
    </r>
  </si>
  <si>
    <t>Total</t>
  </si>
  <si>
    <r>
      <t>Menge
m</t>
    </r>
    <r>
      <rPr>
        <b/>
        <vertAlign val="superscript"/>
        <sz val="11"/>
        <color theme="1"/>
        <rFont val="Arial"/>
        <family val="2"/>
      </rPr>
      <t>3</t>
    </r>
  </si>
  <si>
    <t>Total Teilschaden 
m3</t>
  </si>
  <si>
    <t>Total Flächenschaden 
m3</t>
  </si>
  <si>
    <t>Total Streuschaden 
m3</t>
  </si>
  <si>
    <t>Total Verlust 
CHF</t>
  </si>
  <si>
    <t xml:space="preserve">Antragsteller </t>
  </si>
  <si>
    <t>Unterschrift:</t>
  </si>
  <si>
    <t>Sitzgemeinde Waldorganisation
oder hauptbetroffene Gemeinde</t>
  </si>
  <si>
    <t>Betroffene Waldeigentümer/in</t>
  </si>
  <si>
    <t>Lauf-Nr. Massnahme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</si>
</sst>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b/>
      <sz val="18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right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Protection="1"/>
    <xf numFmtId="0" fontId="5" fillId="0" borderId="0" xfId="0" applyFont="1" applyProtection="1"/>
    <xf numFmtId="0" fontId="0" fillId="0" borderId="1" xfId="0" applyBorder="1" applyProtection="1"/>
    <xf numFmtId="0" fontId="3" fillId="0" borderId="4" xfId="0" applyFont="1" applyBorder="1" applyAlignment="1" applyProtection="1">
      <alignment horizontal="right"/>
    </xf>
    <xf numFmtId="164" fontId="5" fillId="0" borderId="0" xfId="1" applyNumberFormat="1" applyFont="1" applyProtection="1"/>
    <xf numFmtId="0" fontId="5" fillId="0" borderId="4" xfId="1" applyNumberFormat="1" applyFont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  <xf numFmtId="0" fontId="0" fillId="0" borderId="0" xfId="0" applyFill="1" applyBorder="1"/>
    <xf numFmtId="0" fontId="12" fillId="0" borderId="0" xfId="0" applyFont="1" applyAlignment="1" applyProtection="1">
      <alignment horizontal="right"/>
    </xf>
    <xf numFmtId="164" fontId="5" fillId="0" borderId="1" xfId="1" applyNumberFormat="1" applyFont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0" fillId="0" borderId="1" xfId="1" applyNumberFormat="1" applyFon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0" fontId="5" fillId="0" borderId="1" xfId="1" applyNumberFormat="1" applyFont="1" applyBorder="1" applyAlignment="1" applyProtection="1"/>
    <xf numFmtId="0" fontId="4" fillId="0" borderId="0" xfId="0" applyFont="1" applyAlignment="1" applyProtection="1"/>
    <xf numFmtId="0" fontId="9" fillId="0" borderId="0" xfId="0" applyFont="1" applyAlignment="1" applyProtection="1"/>
    <xf numFmtId="0" fontId="12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left"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164" fontId="5" fillId="0" borderId="0" xfId="1" applyNumberFormat="1" applyFont="1" applyBorder="1" applyProtection="1"/>
    <xf numFmtId="0" fontId="3" fillId="0" borderId="1" xfId="0" applyFont="1" applyBorder="1" applyAlignment="1" applyProtection="1">
      <alignment horizontal="center" wrapText="1"/>
    </xf>
    <xf numFmtId="164" fontId="5" fillId="0" borderId="1" xfId="1" applyNumberFormat="1" applyFont="1" applyBorder="1" applyAlignment="1" applyProtection="1">
      <alignment horizontal="right"/>
    </xf>
    <xf numFmtId="0" fontId="0" fillId="0" borderId="5" xfId="0" applyBorder="1" applyProtection="1"/>
    <xf numFmtId="2" fontId="0" fillId="0" borderId="0" xfId="2" applyNumberFormat="1" applyFont="1" applyProtection="1">
      <protection locked="0"/>
    </xf>
    <xf numFmtId="2" fontId="6" fillId="0" borderId="0" xfId="2" applyNumberFormat="1" applyFont="1" applyProtection="1"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2" fillId="0" borderId="0" xfId="0" pivotButton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 applyProtection="1">
      <alignment wrapText="1"/>
    </xf>
    <xf numFmtId="164" fontId="0" fillId="0" borderId="0" xfId="1" applyNumberFormat="1" applyFont="1" applyProtection="1"/>
    <xf numFmtId="2" fontId="0" fillId="0" borderId="0" xfId="2" applyNumberFormat="1" applyFont="1" applyProtection="1"/>
    <xf numFmtId="0" fontId="2" fillId="2" borderId="0" xfId="0" applyFont="1" applyFill="1" applyAlignment="1" applyProtection="1">
      <alignment wrapText="1"/>
    </xf>
    <xf numFmtId="164" fontId="0" fillId="2" borderId="0" xfId="1" applyNumberFormat="1" applyFont="1" applyFill="1" applyProtection="1"/>
    <xf numFmtId="164" fontId="0" fillId="2" borderId="0" xfId="0" applyNumberFormat="1" applyFill="1" applyProtection="1"/>
    <xf numFmtId="164" fontId="2" fillId="2" borderId="3" xfId="0" applyNumberFormat="1" applyFont="1" applyFill="1" applyBorder="1" applyProtection="1"/>
    <xf numFmtId="44" fontId="0" fillId="2" borderId="0" xfId="2" applyFont="1" applyFill="1" applyProtection="1"/>
    <xf numFmtId="44" fontId="6" fillId="2" borderId="0" xfId="2" applyFont="1" applyFill="1" applyProtection="1"/>
    <xf numFmtId="44" fontId="0" fillId="2" borderId="0" xfId="2" applyNumberFormat="1" applyFont="1" applyFill="1" applyProtection="1"/>
    <xf numFmtId="0" fontId="2" fillId="2" borderId="3" xfId="0" applyFont="1" applyFill="1" applyBorder="1" applyProtection="1"/>
    <xf numFmtId="164" fontId="0" fillId="2" borderId="3" xfId="0" applyNumberFormat="1" applyFont="1" applyFill="1" applyBorder="1" applyProtection="1"/>
    <xf numFmtId="0" fontId="2" fillId="0" borderId="0" xfId="0" applyFont="1" applyFill="1" applyAlignment="1" applyProtection="1">
      <alignment wrapText="1"/>
    </xf>
    <xf numFmtId="44" fontId="2" fillId="2" borderId="3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wrapText="1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  <xf numFmtId="164" fontId="5" fillId="0" borderId="7" xfId="1" applyNumberFormat="1" applyFont="1" applyBorder="1" applyAlignment="1" applyProtection="1">
      <alignment horizontal="right"/>
    </xf>
    <xf numFmtId="164" fontId="5" fillId="0" borderId="1" xfId="1" applyNumberFormat="1" applyFont="1" applyBorder="1" applyAlignment="1" applyProtection="1">
      <alignment horizontal="right"/>
    </xf>
    <xf numFmtId="164" fontId="5" fillId="0" borderId="6" xfId="1" applyNumberFormat="1" applyFont="1" applyBorder="1" applyAlignment="1" applyProtection="1">
      <alignment horizontal="right"/>
    </xf>
    <xf numFmtId="164" fontId="5" fillId="0" borderId="2" xfId="1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/>
    </xf>
  </cellXfs>
  <cellStyles count="5">
    <cellStyle name="Komma" xfId="1" builtinId="3"/>
    <cellStyle name="Normal" xfId="4"/>
    <cellStyle name="Standard" xfId="0" builtinId="0"/>
    <cellStyle name="Standard 4" xfId="3"/>
    <cellStyle name="Währung" xfId="2" builtinId="4"/>
  </cellStyles>
  <dxfs count="44"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border outline="0">
        <top style="thin">
          <color rgb="FFD3D3D3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</font>
    </dxf>
    <dxf>
      <font>
        <b/>
      </font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 &quot;CHF&quot;\ * #,##0.00_ ;_ &quot;CHF&quot;\ * \-#,##0.00_ ;_ &quot;CHF&quot;\ * &quot;-&quot;??_ ;_ @_ "/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 &quot;CHF&quot;\ * #,##0.00_ ;_ &quot;CHF&quot;\ * \-#,##0.00_ ;_ &quot;CHF&quot;\ * &quot;-&quot;??_ ;_ @_ "/>
      <fill>
        <patternFill patternType="solid">
          <fgColor indexed="64"/>
          <bgColor theme="6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numFmt numFmtId="164" formatCode="_ * #,##0_ ;_ * \-#,##0_ ;_ * &quot;-&quot;??_ ;_ @_ "/>
      <fill>
        <patternFill patternType="solid">
          <fgColor indexed="64"/>
          <bgColor theme="6" tint="0.5999938962981048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/>
        <top style="medium">
          <color auto="1"/>
        </top>
        <bottom style="medium">
          <color auto="1"/>
        </bottom>
      </border>
      <protection locked="1" hidden="0"/>
    </dxf>
    <dxf>
      <protection locked="1" hidden="0"/>
    </dxf>
    <dxf>
      <border outline="0">
        <top style="medium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 ;_ * \-#,##0_ ;_ * &quot;-&quot;??_ ;_ @_ "/>
      <fill>
        <patternFill patternType="solid">
          <fgColor indexed="64"/>
          <bgColor theme="4" tint="0.59999389629810485"/>
        </patternFill>
      </fill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190500</xdr:rowOff>
        </xdr:from>
        <xdr:to>
          <xdr:col>0</xdr:col>
          <xdr:colOff>333375</xdr:colOff>
          <xdr:row>18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180975</xdr:rowOff>
        </xdr:from>
        <xdr:to>
          <xdr:col>1</xdr:col>
          <xdr:colOff>304800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9525</xdr:rowOff>
        </xdr:from>
        <xdr:to>
          <xdr:col>4</xdr:col>
          <xdr:colOff>295275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2</xdr:col>
      <xdr:colOff>910480</xdr:colOff>
      <xdr:row>3</xdr:row>
      <xdr:rowOff>96447</xdr:rowOff>
    </xdr:to>
    <xdr:pic>
      <xdr:nvPicPr>
        <xdr:cNvPr id="14" name="Bild 2" descr="BUWD_L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0000" cy="827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1</xdr:col>
      <xdr:colOff>447675</xdr:colOff>
      <xdr:row>9</xdr:row>
      <xdr:rowOff>19050</xdr:rowOff>
    </xdr:to>
    <xdr:sp macro="" textlink="">
      <xdr:nvSpPr>
        <xdr:cNvPr id="15" name="Text Box 7176"/>
        <xdr:cNvSpPr txBox="1">
          <a:spLocks noChangeArrowheads="1"/>
        </xdr:cNvSpPr>
      </xdr:nvSpPr>
      <xdr:spPr bwMode="auto">
        <a:xfrm>
          <a:off x="0" y="847725"/>
          <a:ext cx="1924050" cy="847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 Black"/>
            </a:rPr>
            <a:t>Landwirtschaft und Wald (lawa)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Centralstrasse 33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Postfach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6210 Sursee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 041 349 74 00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lawa@lu.ch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www.lawa.lu.ch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371475</xdr:colOff>
      <xdr:row>3</xdr:row>
      <xdr:rowOff>133350</xdr:rowOff>
    </xdr:to>
    <xdr:pic>
      <xdr:nvPicPr>
        <xdr:cNvPr id="7" name="Bild 2" descr="BUWD_L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24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133351</xdr:rowOff>
    </xdr:from>
    <xdr:to>
      <xdr:col>1</xdr:col>
      <xdr:colOff>257175</xdr:colOff>
      <xdr:row>8</xdr:row>
      <xdr:rowOff>68581</xdr:rowOff>
    </xdr:to>
    <xdr:sp macro="" textlink="">
      <xdr:nvSpPr>
        <xdr:cNvPr id="8" name="Text Box 7176"/>
        <xdr:cNvSpPr txBox="1">
          <a:spLocks noChangeArrowheads="1"/>
        </xdr:cNvSpPr>
      </xdr:nvSpPr>
      <xdr:spPr bwMode="auto">
        <a:xfrm>
          <a:off x="0" y="842011"/>
          <a:ext cx="1925955" cy="92583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 Black"/>
            </a:rPr>
            <a:t>Landwirtschaft und Wald (lawa)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Centralstrasse 33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Postfach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6210 Sursee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 041 349 74 00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lawa@lu.ch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www.lawa.lu.ch</a:t>
          </a:r>
        </a:p>
        <a:p>
          <a:pPr algn="l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hristen Martina" refreshedDate="43951.417782175929" createdVersion="6" refreshedVersion="6" minRefreshableVersion="3" recordCount="37">
  <cacheSource type="worksheet">
    <worksheetSource name="Tabelle1"/>
  </cacheSource>
  <cacheFields count="9">
    <cacheField name="Gemeinde" numFmtId="0">
      <sharedItems containsNonDate="0" containsBlank="1" count="7">
        <m/>
        <s v="Aesch" u="1"/>
        <s v="Total " u="1"/>
        <s v="Wolhusen" u="1"/>
        <s v="Wikon" u="1"/>
        <s v="Meggen" u="1"/>
        <s v="Werthenstein" u="1"/>
      </sharedItems>
    </cacheField>
    <cacheField name="Lauf-Nr. Massnahme" numFmtId="0">
      <sharedItems containsNonDate="0" containsString="0" containsBlank="1"/>
    </cacheField>
    <cacheField name="Betroffene Waldeigentümer/in" numFmtId="0">
      <sharedItems containsNonDate="0" containsString="0" containsBlank="1"/>
    </cacheField>
    <cacheField name="DG Rest-_x000a_bestand _x000a_&lt; 20%_x000a_Flächen-_x000a_schaden_x000a_m3" numFmtId="164">
      <sharedItems containsNonDate="0" containsString="0" containsBlank="1"/>
    </cacheField>
    <cacheField name="DG Rest-_x000a_bestand _x000a_ 20 - 60%_x000a_Teil- _x000a_schaden_x000a_m3" numFmtId="164">
      <sharedItems containsNonDate="0" containsString="0" containsBlank="1"/>
    </cacheField>
    <cacheField name="DG Rest-_x000a_bestand _x000a_&gt; 20%_x000a_Streu-_x000a_schaden_x000a_m3" numFmtId="164">
      <sharedItems containsNonDate="0" containsString="0" containsBlank="1"/>
    </cacheField>
    <cacheField name="Menge_x000a_m3" numFmtId="164">
      <sharedItems containsSemiMixedTypes="0" containsString="0" containsNumber="1" containsInteger="1" minValue="0" maxValue="0"/>
    </cacheField>
    <cacheField name="Verlust _x000a_CHF/m3" numFmtId="2">
      <sharedItems containsNonDate="0" containsString="0" containsBlank="1"/>
    </cacheField>
    <cacheField name="Total Verlust _x000a_ CHF" numFmtId="4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  <r>
    <x v="0"/>
    <m/>
    <m/>
    <m/>
    <m/>
    <m/>
    <n v="0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 rowHeaderCaption="Gemeinde">
  <location ref="A33:F35" firstHeaderRow="0" firstDataRow="1" firstDataCol="1"/>
  <pivotFields count="9">
    <pivotField axis="axisRow" showAll="0">
      <items count="8">
        <item m="1" x="1"/>
        <item m="1" x="5"/>
        <item m="1" x="2"/>
        <item m="1" x="6"/>
        <item m="1" x="4"/>
        <item m="1" x="3"/>
        <item x="0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numFmtId="164" showAll="0"/>
    <pivotField showAll="0"/>
    <pivotField dataField="1" numFmtId="44" showAll="0"/>
  </pivotFields>
  <rowFields count="1">
    <field x="0"/>
  </rowFields>
  <rowItems count="2"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Total Flächenschaden _x000a_m3" fld="3" baseField="0" baseItem="0"/>
    <dataField name="Total Teilschaden _x000a_m3" fld="4" baseField="0" baseItem="0"/>
    <dataField name="Total Streuschaden _x000a_m3" fld="5" baseField="0" baseItem="0"/>
    <dataField name="Total _x000a_m3" fld="6" baseField="0" baseItem="0"/>
    <dataField name="Total Verlust _x000a_CHF" fld="8" baseField="0" baseItem="0"/>
  </dataFields>
  <formats count="6"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e1" displayName="Tabelle1" ref="A22:I60" totalsRowCount="1" headerRowDxfId="43" dataDxfId="42" totalsRowDxfId="41" totalsRowBorderDxfId="40">
  <autoFilter ref="A22:I59"/>
  <tableColumns count="9">
    <tableColumn id="1" name="Gemeinde" totalsRowLabel="Total" dataDxfId="39" totalsRowDxfId="38"/>
    <tableColumn id="9" name="Lauf-Nr. Massnahme" dataDxfId="37" totalsRowDxfId="36"/>
    <tableColumn id="2" name="Betroffene Waldeigentümer/in" dataDxfId="35" totalsRowDxfId="34"/>
    <tableColumn id="3" name="DG Rest-_x000a_bestand _x000a_&lt; 20%_x000a_Flächen-_x000a_schaden_x000a_m3" totalsRowFunction="sum" dataDxfId="33" totalsRowDxfId="32"/>
    <tableColumn id="4" name="DG Rest-_x000a_bestand _x000a_ 20 - 60%_x000a_Teil- _x000a_schaden_x000a_m3" totalsRowFunction="sum" dataDxfId="31" totalsRowDxfId="30"/>
    <tableColumn id="5" name="DG Rest-_x000a_bestand _x000a_&gt; 20%_x000a_Streu-_x000a_schaden_x000a_m3" totalsRowFunction="sum" dataDxfId="29" totalsRowDxfId="28"/>
    <tableColumn id="6" name="Menge_x000a_m3" totalsRowFunction="sum" dataDxfId="27" totalsRowDxfId="26">
      <calculatedColumnFormula>Tabelle1[[#This Row],[DG Rest-
bestand 
&lt; 20%
Flächen-
schaden
m3]]+Tabelle1[[#This Row],[DG Rest-
bestand 
 20 - 60%
Teil- 
schaden
m3]]+Tabelle1[[#This Row],[DG Rest-
bestand 
&gt; 20%
Streu-
schaden
m3]]</calculatedColumnFormula>
    </tableColumn>
    <tableColumn id="7" name="Verlust _x000a_CHF/m3" totalsRowFunction="sum" dataDxfId="25" totalsRowDxfId="24" dataCellStyle="Währung"/>
    <tableColumn id="8" name="Total Verlust _x000a_ CHF" totalsRowFunction="sum" dataDxfId="23" totalsRowDxfId="22" dataCellStyle="Währung">
      <calculatedColumnFormula>Tabelle1[[#This Row],[Menge
m3]]*Tabelle1[[#This Row],[Verlust 
CHF/m3]]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:A83" totalsRowShown="0" headerRowDxfId="15" dataDxfId="14" tableBorderDxfId="13">
  <autoFilter ref="A1:A83"/>
  <tableColumns count="1">
    <tableColumn id="1" name="Gemeinde" dataDxfId="1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le2" displayName="Tabelle2" ref="D1:D35" totalsRowShown="0" headerRowDxfId="11" dataDxfId="9" headerRowBorderDxfId="10" tableBorderDxfId="8" totalsRowBorderDxfId="7" dataCellStyle="Normal">
  <autoFilter ref="D1:D35"/>
  <sortState ref="D7:D55">
    <sortCondition ref="D6:D55"/>
  </sortState>
  <tableColumns count="1">
    <tableColumn id="1" name="Waldorganisation" dataDxfId="6" dataCellStyle="Norm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showGridLines="0" tabSelected="1" zoomScale="75" zoomScaleNormal="75" workbookViewId="0">
      <selection activeCell="F5" sqref="F5:I5"/>
    </sheetView>
  </sheetViews>
  <sheetFormatPr baseColWidth="10" defaultColWidth="11.25" defaultRowHeight="14.25" x14ac:dyDescent="0.2"/>
  <cols>
    <col min="1" max="1" width="19.375" style="3" customWidth="1"/>
    <col min="2" max="2" width="13.5" style="3" customWidth="1"/>
    <col min="3" max="3" width="23.875" style="3" customWidth="1"/>
    <col min="4" max="6" width="9.625" style="3" customWidth="1"/>
    <col min="7" max="7" width="8.375" style="3" customWidth="1"/>
    <col min="8" max="8" width="12.125" style="3" customWidth="1"/>
    <col min="9" max="9" width="19.5" style="3" customWidth="1"/>
    <col min="10" max="16384" width="11.25" style="3"/>
  </cols>
  <sheetData>
    <row r="2" spans="1:9" ht="27.75" x14ac:dyDescent="0.4">
      <c r="E2" s="59" t="s">
        <v>142</v>
      </c>
      <c r="F2" s="59"/>
      <c r="G2" s="59"/>
      <c r="H2" s="59"/>
      <c r="I2" s="59"/>
    </row>
    <row r="3" spans="1:9" ht="16.5" customHeight="1" x14ac:dyDescent="0.3">
      <c r="I3" s="19" t="s">
        <v>141</v>
      </c>
    </row>
    <row r="5" spans="1:9" ht="15.75" x14ac:dyDescent="0.25">
      <c r="E5" s="4" t="s">
        <v>131</v>
      </c>
      <c r="F5" s="63"/>
      <c r="G5" s="63"/>
      <c r="H5" s="63"/>
      <c r="I5" s="63"/>
    </row>
    <row r="7" spans="1:9" ht="17.25" customHeight="1" x14ac:dyDescent="0.2">
      <c r="C7" s="62" t="s">
        <v>152</v>
      </c>
      <c r="D7" s="62"/>
      <c r="E7" s="62"/>
    </row>
    <row r="8" spans="1:9" ht="17.25" customHeight="1" x14ac:dyDescent="0.2">
      <c r="C8" s="62"/>
      <c r="D8" s="62"/>
      <c r="E8" s="62"/>
      <c r="F8" s="63"/>
      <c r="G8" s="63"/>
      <c r="H8" s="63"/>
      <c r="I8" s="63"/>
    </row>
    <row r="10" spans="1:9" ht="18" customHeight="1" x14ac:dyDescent="0.2">
      <c r="F10" s="5"/>
      <c r="G10" s="5"/>
      <c r="H10" s="66" t="s">
        <v>138</v>
      </c>
      <c r="I10" s="64" t="s">
        <v>143</v>
      </c>
    </row>
    <row r="11" spans="1:9" ht="15.75" x14ac:dyDescent="0.25">
      <c r="A11" s="6" t="s">
        <v>83</v>
      </c>
      <c r="B11" s="7"/>
      <c r="C11" s="7"/>
      <c r="D11" s="7"/>
      <c r="F11" s="8"/>
      <c r="G11" s="9" t="s">
        <v>89</v>
      </c>
      <c r="H11" s="67"/>
      <c r="I11" s="65"/>
    </row>
    <row r="12" spans="1:9" ht="15" x14ac:dyDescent="0.2">
      <c r="A12" s="7" t="s">
        <v>84</v>
      </c>
      <c r="B12" s="60"/>
      <c r="C12" s="60"/>
      <c r="D12" s="60"/>
      <c r="F12" s="10"/>
      <c r="G12" s="11">
        <v>2019</v>
      </c>
      <c r="H12" s="20"/>
      <c r="I12" s="22"/>
    </row>
    <row r="13" spans="1:9" ht="15" x14ac:dyDescent="0.2">
      <c r="A13" s="7" t="s">
        <v>85</v>
      </c>
      <c r="B13" s="61"/>
      <c r="C13" s="61"/>
      <c r="D13" s="61"/>
      <c r="F13" s="10"/>
      <c r="G13" s="11">
        <v>2018</v>
      </c>
      <c r="H13" s="21"/>
      <c r="I13" s="23"/>
    </row>
    <row r="14" spans="1:9" ht="15" x14ac:dyDescent="0.2">
      <c r="A14" s="7" t="s">
        <v>86</v>
      </c>
      <c r="B14" s="61"/>
      <c r="C14" s="61"/>
      <c r="D14" s="61"/>
      <c r="F14" s="10"/>
      <c r="G14" s="11">
        <v>2017</v>
      </c>
      <c r="H14" s="21"/>
      <c r="I14" s="23"/>
    </row>
    <row r="15" spans="1:9" ht="15" x14ac:dyDescent="0.2">
      <c r="A15" s="7" t="s">
        <v>87</v>
      </c>
      <c r="B15" s="61"/>
      <c r="C15" s="61"/>
      <c r="D15" s="61"/>
      <c r="F15" s="10"/>
      <c r="G15" s="11">
        <v>2015</v>
      </c>
      <c r="H15" s="21"/>
      <c r="I15" s="23"/>
    </row>
    <row r="17" spans="1:9" ht="15" x14ac:dyDescent="0.25">
      <c r="A17" s="12" t="s">
        <v>88</v>
      </c>
    </row>
    <row r="18" spans="1:9" x14ac:dyDescent="0.2">
      <c r="A18" s="3" t="s">
        <v>90</v>
      </c>
      <c r="B18" s="3" t="s">
        <v>91</v>
      </c>
      <c r="E18" s="3" t="s">
        <v>126</v>
      </c>
    </row>
    <row r="20" spans="1:9" ht="27" customHeight="1" x14ac:dyDescent="0.2">
      <c r="A20" s="3" t="s">
        <v>127</v>
      </c>
      <c r="B20" s="63"/>
      <c r="C20" s="63"/>
      <c r="E20" s="3" t="s">
        <v>151</v>
      </c>
      <c r="G20" s="63"/>
      <c r="H20" s="63"/>
      <c r="I20" s="63"/>
    </row>
    <row r="22" spans="1:9" ht="86.25" x14ac:dyDescent="0.25">
      <c r="A22" s="13" t="s">
        <v>82</v>
      </c>
      <c r="B22" s="57" t="s">
        <v>154</v>
      </c>
      <c r="C22" s="57" t="s">
        <v>153</v>
      </c>
      <c r="D22" s="14" t="s">
        <v>133</v>
      </c>
      <c r="E22" s="14" t="s">
        <v>134</v>
      </c>
      <c r="F22" s="14" t="s">
        <v>135</v>
      </c>
      <c r="G22" s="48" t="s">
        <v>145</v>
      </c>
      <c r="H22" s="14" t="s">
        <v>136</v>
      </c>
      <c r="I22" s="48" t="s">
        <v>137</v>
      </c>
    </row>
    <row r="23" spans="1:9" ht="18" customHeight="1" x14ac:dyDescent="0.2">
      <c r="A23" s="15"/>
      <c r="B23" s="15"/>
      <c r="C23" s="16"/>
      <c r="D23" s="17"/>
      <c r="E23" s="17"/>
      <c r="F23" s="17"/>
      <c r="G23" s="49">
        <f>Tabelle1[[#This Row],[DG Rest-
bestand 
&lt; 20%
Flächen-
schaden
m3]]+Tabelle1[[#This Row],[DG Rest-
bestand 
 20 - 60%
Teil- 
schaden
m3]]+Tabelle1[[#This Row],[DG Rest-
bestand 
&gt; 20%
Streu-
schaden
m3]]</f>
        <v>0</v>
      </c>
      <c r="H23" s="37"/>
      <c r="I23" s="52">
        <f>Tabelle1[[#This Row],[Menge
m3]]*Tabelle1[[#This Row],[Verlust 
CHF/m3]]</f>
        <v>0</v>
      </c>
    </row>
    <row r="24" spans="1:9" ht="18" customHeight="1" x14ac:dyDescent="0.2">
      <c r="A24" s="15"/>
      <c r="B24" s="15"/>
      <c r="C24" s="16"/>
      <c r="D24" s="17"/>
      <c r="E24" s="17"/>
      <c r="F24" s="17"/>
      <c r="G24" s="50">
        <f>Tabelle1[[#This Row],[DG Rest-
bestand 
&lt; 20%
Flächen-
schaden
m3]]+Tabelle1[[#This Row],[DG Rest-
bestand 
 20 - 60%
Teil- 
schaden
m3]]+Tabelle1[[#This Row],[DG Rest-
bestand 
&gt; 20%
Streu-
schaden
m3]]</f>
        <v>0</v>
      </c>
      <c r="H24" s="38"/>
      <c r="I24" s="53">
        <f>Tabelle1[[#This Row],[Menge
m3]]*Tabelle1[[#This Row],[Verlust 
CHF/m3]]</f>
        <v>0</v>
      </c>
    </row>
    <row r="25" spans="1:9" ht="18" customHeight="1" x14ac:dyDescent="0.2">
      <c r="C25" s="41"/>
      <c r="D25" s="46"/>
      <c r="E25" s="46"/>
      <c r="F25" s="46"/>
      <c r="G25" s="50">
        <f>Tabelle1[[#This Row],[DG Rest-
bestand 
&lt; 20%
Flächen-
schaden
m3]]+Tabelle1[[#This Row],[DG Rest-
bestand 
 20 - 60%
Teil- 
schaden
m3]]+Tabelle1[[#This Row],[DG Rest-
bestand 
&gt; 20%
Streu-
schaden
m3]]</f>
        <v>0</v>
      </c>
      <c r="H25" s="47"/>
      <c r="I25" s="54">
        <f>Tabelle1[[#This Row],[Menge
m3]]*Tabelle1[[#This Row],[Verlust 
CHF/m3]]</f>
        <v>0</v>
      </c>
    </row>
    <row r="26" spans="1:9" ht="18" customHeight="1" x14ac:dyDescent="0.2">
      <c r="C26" s="41"/>
      <c r="D26" s="46"/>
      <c r="E26" s="46"/>
      <c r="F26" s="46"/>
      <c r="G26" s="50">
        <f>Tabelle1[[#This Row],[DG Rest-
bestand 
&lt; 20%
Flächen-
schaden
m3]]+Tabelle1[[#This Row],[DG Rest-
bestand 
 20 - 60%
Teil- 
schaden
m3]]+Tabelle1[[#This Row],[DG Rest-
bestand 
&gt; 20%
Streu-
schaden
m3]]</f>
        <v>0</v>
      </c>
      <c r="H26" s="47"/>
      <c r="I26" s="54">
        <f>Tabelle1[[#This Row],[Menge
m3]]*Tabelle1[[#This Row],[Verlust 
CHF/m3]]</f>
        <v>0</v>
      </c>
    </row>
    <row r="27" spans="1:9" ht="18" customHeight="1" x14ac:dyDescent="0.2">
      <c r="C27" s="41"/>
      <c r="D27" s="46"/>
      <c r="E27" s="46"/>
      <c r="F27" s="46"/>
      <c r="G27" s="50">
        <f>Tabelle1[[#This Row],[DG Rest-
bestand 
&lt; 20%
Flächen-
schaden
m3]]+Tabelle1[[#This Row],[DG Rest-
bestand 
 20 - 60%
Teil- 
schaden
m3]]+Tabelle1[[#This Row],[DG Rest-
bestand 
&gt; 20%
Streu-
schaden
m3]]</f>
        <v>0</v>
      </c>
      <c r="H27" s="47"/>
      <c r="I27" s="54">
        <f>Tabelle1[[#This Row],[Menge
m3]]*Tabelle1[[#This Row],[Verlust 
CHF/m3]]</f>
        <v>0</v>
      </c>
    </row>
    <row r="28" spans="1:9" ht="18" customHeight="1" x14ac:dyDescent="0.2">
      <c r="C28" s="41"/>
      <c r="D28" s="46"/>
      <c r="E28" s="46"/>
      <c r="F28" s="46"/>
      <c r="G28" s="50">
        <f>Tabelle1[[#This Row],[DG Rest-
bestand 
&lt; 20%
Flächen-
schaden
m3]]+Tabelle1[[#This Row],[DG Rest-
bestand 
 20 - 60%
Teil- 
schaden
m3]]+Tabelle1[[#This Row],[DG Rest-
bestand 
&gt; 20%
Streu-
schaden
m3]]</f>
        <v>0</v>
      </c>
      <c r="H28" s="47"/>
      <c r="I28" s="54">
        <f>Tabelle1[[#This Row],[Menge
m3]]*Tabelle1[[#This Row],[Verlust 
CHF/m3]]</f>
        <v>0</v>
      </c>
    </row>
    <row r="29" spans="1:9" ht="18" customHeight="1" x14ac:dyDescent="0.2">
      <c r="C29" s="41"/>
      <c r="D29" s="46"/>
      <c r="E29" s="46"/>
      <c r="F29" s="46"/>
      <c r="G29" s="50">
        <f>Tabelle1[[#This Row],[DG Rest-
bestand 
&lt; 20%
Flächen-
schaden
m3]]+Tabelle1[[#This Row],[DG Rest-
bestand 
 20 - 60%
Teil- 
schaden
m3]]+Tabelle1[[#This Row],[DG Rest-
bestand 
&gt; 20%
Streu-
schaden
m3]]</f>
        <v>0</v>
      </c>
      <c r="H29" s="47"/>
      <c r="I29" s="54">
        <f>Tabelle1[[#This Row],[Menge
m3]]*Tabelle1[[#This Row],[Verlust 
CHF/m3]]</f>
        <v>0</v>
      </c>
    </row>
    <row r="30" spans="1:9" ht="18" customHeight="1" x14ac:dyDescent="0.2">
      <c r="C30" s="41"/>
      <c r="D30" s="46"/>
      <c r="E30" s="46"/>
      <c r="F30" s="46"/>
      <c r="G30" s="50">
        <f>Tabelle1[[#This Row],[DG Rest-
bestand 
&lt; 20%
Flächen-
schaden
m3]]+Tabelle1[[#This Row],[DG Rest-
bestand 
 20 - 60%
Teil- 
schaden
m3]]+Tabelle1[[#This Row],[DG Rest-
bestand 
&gt; 20%
Streu-
schaden
m3]]</f>
        <v>0</v>
      </c>
      <c r="H30" s="47"/>
      <c r="I30" s="54">
        <f>Tabelle1[[#This Row],[Menge
m3]]*Tabelle1[[#This Row],[Verlust 
CHF/m3]]</f>
        <v>0</v>
      </c>
    </row>
    <row r="31" spans="1:9" ht="18" customHeight="1" x14ac:dyDescent="0.2">
      <c r="C31" s="41"/>
      <c r="D31" s="46"/>
      <c r="E31" s="46"/>
      <c r="F31" s="46"/>
      <c r="G31" s="50">
        <f>Tabelle1[[#This Row],[DG Rest-
bestand 
&lt; 20%
Flächen-
schaden
m3]]+Tabelle1[[#This Row],[DG Rest-
bestand 
 20 - 60%
Teil- 
schaden
m3]]+Tabelle1[[#This Row],[DG Rest-
bestand 
&gt; 20%
Streu-
schaden
m3]]</f>
        <v>0</v>
      </c>
      <c r="H31" s="47"/>
      <c r="I31" s="54">
        <f>Tabelle1[[#This Row],[Menge
m3]]*Tabelle1[[#This Row],[Verlust 
CHF/m3]]</f>
        <v>0</v>
      </c>
    </row>
    <row r="32" spans="1:9" ht="18" customHeight="1" x14ac:dyDescent="0.2">
      <c r="C32" s="41"/>
      <c r="D32" s="46"/>
      <c r="E32" s="46"/>
      <c r="F32" s="46"/>
      <c r="G32" s="50">
        <f>Tabelle1[[#This Row],[DG Rest-
bestand 
&lt; 20%
Flächen-
schaden
m3]]+Tabelle1[[#This Row],[DG Rest-
bestand 
 20 - 60%
Teil- 
schaden
m3]]+Tabelle1[[#This Row],[DG Rest-
bestand 
&gt; 20%
Streu-
schaden
m3]]</f>
        <v>0</v>
      </c>
      <c r="H32" s="47"/>
      <c r="I32" s="54">
        <f>Tabelle1[[#This Row],[Menge
m3]]*Tabelle1[[#This Row],[Verlust 
CHF/m3]]</f>
        <v>0</v>
      </c>
    </row>
    <row r="33" spans="1:9" ht="18" customHeight="1" x14ac:dyDescent="0.2">
      <c r="A33" s="15"/>
      <c r="B33" s="15"/>
      <c r="C33" s="16"/>
      <c r="D33" s="17"/>
      <c r="E33" s="17"/>
      <c r="F33" s="17"/>
      <c r="G33" s="50">
        <f>Tabelle1[[#This Row],[DG Rest-
bestand 
&lt; 20%
Flächen-
schaden
m3]]+Tabelle1[[#This Row],[DG Rest-
bestand 
 20 - 60%
Teil- 
schaden
m3]]+Tabelle1[[#This Row],[DG Rest-
bestand 
&gt; 20%
Streu-
schaden
m3]]</f>
        <v>0</v>
      </c>
      <c r="H33" s="38"/>
      <c r="I33" s="53">
        <f>Tabelle1[[#This Row],[Menge
m3]]*Tabelle1[[#This Row],[Verlust 
CHF/m3]]</f>
        <v>0</v>
      </c>
    </row>
    <row r="34" spans="1:9" ht="18" customHeight="1" x14ac:dyDescent="0.2">
      <c r="A34" s="15"/>
      <c r="B34" s="15"/>
      <c r="C34" s="16"/>
      <c r="D34" s="17"/>
      <c r="E34" s="17"/>
      <c r="F34" s="17"/>
      <c r="G34" s="50">
        <f>Tabelle1[[#This Row],[DG Rest-
bestand 
&lt; 20%
Flächen-
schaden
m3]]+Tabelle1[[#This Row],[DG Rest-
bestand 
 20 - 60%
Teil- 
schaden
m3]]+Tabelle1[[#This Row],[DG Rest-
bestand 
&gt; 20%
Streu-
schaden
m3]]</f>
        <v>0</v>
      </c>
      <c r="H34" s="38"/>
      <c r="I34" s="53">
        <f>Tabelle1[[#This Row],[Menge
m3]]*Tabelle1[[#This Row],[Verlust 
CHF/m3]]</f>
        <v>0</v>
      </c>
    </row>
    <row r="35" spans="1:9" ht="18" customHeight="1" x14ac:dyDescent="0.2">
      <c r="A35" s="15"/>
      <c r="B35" s="15"/>
      <c r="C35" s="16"/>
      <c r="D35" s="17"/>
      <c r="E35" s="17"/>
      <c r="F35" s="17"/>
      <c r="G35" s="50">
        <f>Tabelle1[[#This Row],[DG Rest-
bestand 
&lt; 20%
Flächen-
schaden
m3]]+Tabelle1[[#This Row],[DG Rest-
bestand 
 20 - 60%
Teil- 
schaden
m3]]+Tabelle1[[#This Row],[DG Rest-
bestand 
&gt; 20%
Streu-
schaden
m3]]</f>
        <v>0</v>
      </c>
      <c r="H35" s="38"/>
      <c r="I35" s="53">
        <f>Tabelle1[[#This Row],[Menge
m3]]*Tabelle1[[#This Row],[Verlust 
CHF/m3]]</f>
        <v>0</v>
      </c>
    </row>
    <row r="36" spans="1:9" ht="18" customHeight="1" x14ac:dyDescent="0.2">
      <c r="A36" s="15"/>
      <c r="B36" s="15"/>
      <c r="C36" s="16"/>
      <c r="D36" s="17"/>
      <c r="E36" s="17"/>
      <c r="F36" s="17"/>
      <c r="G36" s="50">
        <f>Tabelle1[[#This Row],[DG Rest-
bestand 
&lt; 20%
Flächen-
schaden
m3]]+Tabelle1[[#This Row],[DG Rest-
bestand 
 20 - 60%
Teil- 
schaden
m3]]+Tabelle1[[#This Row],[DG Rest-
bestand 
&gt; 20%
Streu-
schaden
m3]]</f>
        <v>0</v>
      </c>
      <c r="H36" s="38"/>
      <c r="I36" s="53">
        <f>Tabelle1[[#This Row],[Menge
m3]]*Tabelle1[[#This Row],[Verlust 
CHF/m3]]</f>
        <v>0</v>
      </c>
    </row>
    <row r="37" spans="1:9" ht="18" customHeight="1" x14ac:dyDescent="0.2">
      <c r="A37" s="15"/>
      <c r="B37" s="15"/>
      <c r="C37" s="15"/>
      <c r="D37" s="17"/>
      <c r="E37" s="17"/>
      <c r="F37" s="17"/>
      <c r="G37" s="50">
        <f>Tabelle1[[#This Row],[DG Rest-
bestand 
&lt; 20%
Flächen-
schaden
m3]]+Tabelle1[[#This Row],[DG Rest-
bestand 
 20 - 60%
Teil- 
schaden
m3]]+Tabelle1[[#This Row],[DG Rest-
bestand 
&gt; 20%
Streu-
schaden
m3]]</f>
        <v>0</v>
      </c>
      <c r="H37" s="37"/>
      <c r="I37" s="54">
        <f>Tabelle1[[#This Row],[Menge
m3]]*Tabelle1[[#This Row],[Verlust 
CHF/m3]]</f>
        <v>0</v>
      </c>
    </row>
    <row r="38" spans="1:9" ht="18" customHeight="1" x14ac:dyDescent="0.2">
      <c r="A38" s="15"/>
      <c r="B38" s="15"/>
      <c r="C38" s="15"/>
      <c r="D38" s="17"/>
      <c r="E38" s="17"/>
      <c r="F38" s="17"/>
      <c r="G38" s="50">
        <f>Tabelle1[[#This Row],[DG Rest-
bestand 
&lt; 20%
Flächen-
schaden
m3]]+Tabelle1[[#This Row],[DG Rest-
bestand 
 20 - 60%
Teil- 
schaden
m3]]+Tabelle1[[#This Row],[DG Rest-
bestand 
&gt; 20%
Streu-
schaden
m3]]</f>
        <v>0</v>
      </c>
      <c r="H38" s="37"/>
      <c r="I38" s="54">
        <f>Tabelle1[[#This Row],[Menge
m3]]*Tabelle1[[#This Row],[Verlust 
CHF/m3]]</f>
        <v>0</v>
      </c>
    </row>
    <row r="39" spans="1:9" ht="18" customHeight="1" x14ac:dyDescent="0.2">
      <c r="A39" s="15"/>
      <c r="B39" s="15"/>
      <c r="C39" s="15"/>
      <c r="D39" s="17"/>
      <c r="E39" s="17"/>
      <c r="F39" s="17"/>
      <c r="G39" s="50">
        <f>Tabelle1[[#This Row],[DG Rest-
bestand 
&lt; 20%
Flächen-
schaden
m3]]+Tabelle1[[#This Row],[DG Rest-
bestand 
 20 - 60%
Teil- 
schaden
m3]]+Tabelle1[[#This Row],[DG Rest-
bestand 
&gt; 20%
Streu-
schaden
m3]]</f>
        <v>0</v>
      </c>
      <c r="H39" s="37"/>
      <c r="I39" s="54">
        <f>Tabelle1[[#This Row],[Menge
m3]]*Tabelle1[[#This Row],[Verlust 
CHF/m3]]</f>
        <v>0</v>
      </c>
    </row>
    <row r="40" spans="1:9" ht="18" customHeight="1" x14ac:dyDescent="0.2">
      <c r="A40" s="15"/>
      <c r="B40" s="15"/>
      <c r="C40" s="15"/>
      <c r="D40" s="17"/>
      <c r="E40" s="17"/>
      <c r="F40" s="17"/>
      <c r="G40" s="50">
        <f>Tabelle1[[#This Row],[DG Rest-
bestand 
&lt; 20%
Flächen-
schaden
m3]]+Tabelle1[[#This Row],[DG Rest-
bestand 
 20 - 60%
Teil- 
schaden
m3]]+Tabelle1[[#This Row],[DG Rest-
bestand 
&gt; 20%
Streu-
schaden
m3]]</f>
        <v>0</v>
      </c>
      <c r="H40" s="37"/>
      <c r="I40" s="54">
        <f>Tabelle1[[#This Row],[Menge
m3]]*Tabelle1[[#This Row],[Verlust 
CHF/m3]]</f>
        <v>0</v>
      </c>
    </row>
    <row r="41" spans="1:9" ht="18" customHeight="1" x14ac:dyDescent="0.2">
      <c r="A41" s="15"/>
      <c r="B41" s="15"/>
      <c r="C41" s="15"/>
      <c r="D41" s="17"/>
      <c r="E41" s="17"/>
      <c r="F41" s="17"/>
      <c r="G41" s="50">
        <f>Tabelle1[[#This Row],[DG Rest-
bestand 
&lt; 20%
Flächen-
schaden
m3]]+Tabelle1[[#This Row],[DG Rest-
bestand 
 20 - 60%
Teil- 
schaden
m3]]+Tabelle1[[#This Row],[DG Rest-
bestand 
&gt; 20%
Streu-
schaden
m3]]</f>
        <v>0</v>
      </c>
      <c r="H41" s="37"/>
      <c r="I41" s="54">
        <f>Tabelle1[[#This Row],[Menge
m3]]*Tabelle1[[#This Row],[Verlust 
CHF/m3]]</f>
        <v>0</v>
      </c>
    </row>
    <row r="42" spans="1:9" ht="18" customHeight="1" x14ac:dyDescent="0.2">
      <c r="A42" s="15"/>
      <c r="B42" s="15"/>
      <c r="C42" s="15"/>
      <c r="D42" s="17"/>
      <c r="E42" s="17"/>
      <c r="F42" s="17"/>
      <c r="G42" s="50">
        <f>Tabelle1[[#This Row],[DG Rest-
bestand 
&lt; 20%
Flächen-
schaden
m3]]+Tabelle1[[#This Row],[DG Rest-
bestand 
 20 - 60%
Teil- 
schaden
m3]]+Tabelle1[[#This Row],[DG Rest-
bestand 
&gt; 20%
Streu-
schaden
m3]]</f>
        <v>0</v>
      </c>
      <c r="H42" s="37"/>
      <c r="I42" s="54">
        <f>Tabelle1[[#This Row],[Menge
m3]]*Tabelle1[[#This Row],[Verlust 
CHF/m3]]</f>
        <v>0</v>
      </c>
    </row>
    <row r="43" spans="1:9" ht="18" customHeight="1" x14ac:dyDescent="0.2">
      <c r="A43" s="15"/>
      <c r="B43" s="15"/>
      <c r="C43" s="15"/>
      <c r="D43" s="17"/>
      <c r="E43" s="17"/>
      <c r="F43" s="17"/>
      <c r="G43" s="50">
        <f>Tabelle1[[#This Row],[DG Rest-
bestand 
&lt; 20%
Flächen-
schaden
m3]]+Tabelle1[[#This Row],[DG Rest-
bestand 
 20 - 60%
Teil- 
schaden
m3]]+Tabelle1[[#This Row],[DG Rest-
bestand 
&gt; 20%
Streu-
schaden
m3]]</f>
        <v>0</v>
      </c>
      <c r="H43" s="37"/>
      <c r="I43" s="54">
        <f>Tabelle1[[#This Row],[Menge
m3]]*Tabelle1[[#This Row],[Verlust 
CHF/m3]]</f>
        <v>0</v>
      </c>
    </row>
    <row r="44" spans="1:9" ht="18" customHeight="1" x14ac:dyDescent="0.2">
      <c r="D44" s="46"/>
      <c r="E44" s="46"/>
      <c r="F44" s="46"/>
      <c r="G44" s="50">
        <f>Tabelle1[[#This Row],[DG Rest-
bestand 
&lt; 20%
Flächen-
schaden
m3]]+Tabelle1[[#This Row],[DG Rest-
bestand 
 20 - 60%
Teil- 
schaden
m3]]+Tabelle1[[#This Row],[DG Rest-
bestand 
&gt; 20%
Streu-
schaden
m3]]</f>
        <v>0</v>
      </c>
      <c r="H44" s="47"/>
      <c r="I44" s="54">
        <f>Tabelle1[[#This Row],[Menge
m3]]*Tabelle1[[#This Row],[Verlust 
CHF/m3]]</f>
        <v>0</v>
      </c>
    </row>
    <row r="45" spans="1:9" ht="18" customHeight="1" x14ac:dyDescent="0.2">
      <c r="D45" s="46"/>
      <c r="E45" s="46"/>
      <c r="F45" s="46"/>
      <c r="G45" s="50">
        <f>Tabelle1[[#This Row],[DG Rest-
bestand 
&lt; 20%
Flächen-
schaden
m3]]+Tabelle1[[#This Row],[DG Rest-
bestand 
 20 - 60%
Teil- 
schaden
m3]]+Tabelle1[[#This Row],[DG Rest-
bestand 
&gt; 20%
Streu-
schaden
m3]]</f>
        <v>0</v>
      </c>
      <c r="H45" s="47"/>
      <c r="I45" s="54">
        <f>Tabelle1[[#This Row],[Menge
m3]]*Tabelle1[[#This Row],[Verlust 
CHF/m3]]</f>
        <v>0</v>
      </c>
    </row>
    <row r="46" spans="1:9" ht="18" customHeight="1" x14ac:dyDescent="0.2">
      <c r="D46" s="46"/>
      <c r="E46" s="46"/>
      <c r="F46" s="46"/>
      <c r="G46" s="50">
        <f>Tabelle1[[#This Row],[DG Rest-
bestand 
&lt; 20%
Flächen-
schaden
m3]]+Tabelle1[[#This Row],[DG Rest-
bestand 
 20 - 60%
Teil- 
schaden
m3]]+Tabelle1[[#This Row],[DG Rest-
bestand 
&gt; 20%
Streu-
schaden
m3]]</f>
        <v>0</v>
      </c>
      <c r="H46" s="47"/>
      <c r="I46" s="54">
        <f>Tabelle1[[#This Row],[Menge
m3]]*Tabelle1[[#This Row],[Verlust 
CHF/m3]]</f>
        <v>0</v>
      </c>
    </row>
    <row r="47" spans="1:9" ht="18" customHeight="1" x14ac:dyDescent="0.2">
      <c r="D47" s="46"/>
      <c r="E47" s="46"/>
      <c r="F47" s="46"/>
      <c r="G47" s="50">
        <f>Tabelle1[[#This Row],[DG Rest-
bestand 
&lt; 20%
Flächen-
schaden
m3]]+Tabelle1[[#This Row],[DG Rest-
bestand 
 20 - 60%
Teil- 
schaden
m3]]+Tabelle1[[#This Row],[DG Rest-
bestand 
&gt; 20%
Streu-
schaden
m3]]</f>
        <v>0</v>
      </c>
      <c r="H47" s="47"/>
      <c r="I47" s="54">
        <f>Tabelle1[[#This Row],[Menge
m3]]*Tabelle1[[#This Row],[Verlust 
CHF/m3]]</f>
        <v>0</v>
      </c>
    </row>
    <row r="48" spans="1:9" ht="18" customHeight="1" x14ac:dyDescent="0.2">
      <c r="A48" s="15"/>
      <c r="B48" s="15"/>
      <c r="C48" s="15"/>
      <c r="D48" s="17"/>
      <c r="E48" s="17"/>
      <c r="F48" s="17"/>
      <c r="G48" s="50">
        <f>Tabelle1[[#This Row],[DG Rest-
bestand 
&lt; 20%
Flächen-
schaden
m3]]+Tabelle1[[#This Row],[DG Rest-
bestand 
 20 - 60%
Teil- 
schaden
m3]]+Tabelle1[[#This Row],[DG Rest-
bestand 
&gt; 20%
Streu-
schaden
m3]]</f>
        <v>0</v>
      </c>
      <c r="H48" s="37"/>
      <c r="I48" s="54">
        <f>Tabelle1[[#This Row],[Menge
m3]]*Tabelle1[[#This Row],[Verlust 
CHF/m3]]</f>
        <v>0</v>
      </c>
    </row>
    <row r="49" spans="1:9" ht="18" customHeight="1" x14ac:dyDescent="0.2">
      <c r="A49" s="15"/>
      <c r="B49" s="15"/>
      <c r="C49" s="15"/>
      <c r="D49" s="17"/>
      <c r="E49" s="17"/>
      <c r="F49" s="17"/>
      <c r="G49" s="50">
        <f>Tabelle1[[#This Row],[DG Rest-
bestand 
&lt; 20%
Flächen-
schaden
m3]]+Tabelle1[[#This Row],[DG Rest-
bestand 
 20 - 60%
Teil- 
schaden
m3]]+Tabelle1[[#This Row],[DG Rest-
bestand 
&gt; 20%
Streu-
schaden
m3]]</f>
        <v>0</v>
      </c>
      <c r="H49" s="37"/>
      <c r="I49" s="54">
        <f>Tabelle1[[#This Row],[Menge
m3]]*Tabelle1[[#This Row],[Verlust 
CHF/m3]]</f>
        <v>0</v>
      </c>
    </row>
    <row r="50" spans="1:9" ht="18" customHeight="1" x14ac:dyDescent="0.2">
      <c r="A50" s="15"/>
      <c r="B50" s="15"/>
      <c r="C50" s="15"/>
      <c r="D50" s="17"/>
      <c r="E50" s="17"/>
      <c r="F50" s="17"/>
      <c r="G50" s="50">
        <f>Tabelle1[[#This Row],[DG Rest-
bestand 
&lt; 20%
Flächen-
schaden
m3]]+Tabelle1[[#This Row],[DG Rest-
bestand 
 20 - 60%
Teil- 
schaden
m3]]+Tabelle1[[#This Row],[DG Rest-
bestand 
&gt; 20%
Streu-
schaden
m3]]</f>
        <v>0</v>
      </c>
      <c r="H50" s="37"/>
      <c r="I50" s="54">
        <f>Tabelle1[[#This Row],[Menge
m3]]*Tabelle1[[#This Row],[Verlust 
CHF/m3]]</f>
        <v>0</v>
      </c>
    </row>
    <row r="51" spans="1:9" ht="18" customHeight="1" x14ac:dyDescent="0.2">
      <c r="D51" s="46"/>
      <c r="E51" s="46"/>
      <c r="F51" s="46"/>
      <c r="G51" s="50">
        <f>Tabelle1[[#This Row],[DG Rest-
bestand 
&lt; 20%
Flächen-
schaden
m3]]+Tabelle1[[#This Row],[DG Rest-
bestand 
 20 - 60%
Teil- 
schaden
m3]]+Tabelle1[[#This Row],[DG Rest-
bestand 
&gt; 20%
Streu-
schaden
m3]]</f>
        <v>0</v>
      </c>
      <c r="H51" s="47"/>
      <c r="I51" s="54">
        <f>Tabelle1[[#This Row],[Menge
m3]]*Tabelle1[[#This Row],[Verlust 
CHF/m3]]</f>
        <v>0</v>
      </c>
    </row>
    <row r="52" spans="1:9" ht="18" customHeight="1" x14ac:dyDescent="0.2">
      <c r="A52" s="15"/>
      <c r="B52" s="15"/>
      <c r="C52" s="15"/>
      <c r="D52" s="17"/>
      <c r="E52" s="17"/>
      <c r="F52" s="17"/>
      <c r="G52" s="50">
        <f>Tabelle1[[#This Row],[DG Rest-
bestand 
&lt; 20%
Flächen-
schaden
m3]]+Tabelle1[[#This Row],[DG Rest-
bestand 
 20 - 60%
Teil- 
schaden
m3]]+Tabelle1[[#This Row],[DG Rest-
bestand 
&gt; 20%
Streu-
schaden
m3]]</f>
        <v>0</v>
      </c>
      <c r="H52" s="37"/>
      <c r="I52" s="54">
        <f>Tabelle1[[#This Row],[Menge
m3]]*Tabelle1[[#This Row],[Verlust 
CHF/m3]]</f>
        <v>0</v>
      </c>
    </row>
    <row r="53" spans="1:9" ht="18" customHeight="1" x14ac:dyDescent="0.2">
      <c r="A53" s="15"/>
      <c r="B53" s="15"/>
      <c r="C53" s="15"/>
      <c r="D53" s="17"/>
      <c r="E53" s="17"/>
      <c r="F53" s="17"/>
      <c r="G53" s="50">
        <f>Tabelle1[[#This Row],[DG Rest-
bestand 
&lt; 20%
Flächen-
schaden
m3]]+Tabelle1[[#This Row],[DG Rest-
bestand 
 20 - 60%
Teil- 
schaden
m3]]+Tabelle1[[#This Row],[DG Rest-
bestand 
&gt; 20%
Streu-
schaden
m3]]</f>
        <v>0</v>
      </c>
      <c r="H53" s="37"/>
      <c r="I53" s="54">
        <f>Tabelle1[[#This Row],[Menge
m3]]*Tabelle1[[#This Row],[Verlust 
CHF/m3]]</f>
        <v>0</v>
      </c>
    </row>
    <row r="54" spans="1:9" ht="18" customHeight="1" x14ac:dyDescent="0.2">
      <c r="A54" s="15"/>
      <c r="B54" s="15"/>
      <c r="C54" s="15"/>
      <c r="D54" s="17"/>
      <c r="E54" s="17"/>
      <c r="F54" s="17"/>
      <c r="G54" s="50">
        <f>Tabelle1[[#This Row],[DG Rest-
bestand 
&lt; 20%
Flächen-
schaden
m3]]+Tabelle1[[#This Row],[DG Rest-
bestand 
 20 - 60%
Teil- 
schaden
m3]]+Tabelle1[[#This Row],[DG Rest-
bestand 
&gt; 20%
Streu-
schaden
m3]]</f>
        <v>0</v>
      </c>
      <c r="H54" s="37"/>
      <c r="I54" s="54">
        <f>Tabelle1[[#This Row],[Menge
m3]]*Tabelle1[[#This Row],[Verlust 
CHF/m3]]</f>
        <v>0</v>
      </c>
    </row>
    <row r="55" spans="1:9" ht="18" customHeight="1" x14ac:dyDescent="0.2">
      <c r="A55" s="15"/>
      <c r="B55" s="15"/>
      <c r="C55" s="15"/>
      <c r="D55" s="17"/>
      <c r="E55" s="17"/>
      <c r="F55" s="17"/>
      <c r="G55" s="50">
        <f>Tabelle1[[#This Row],[DG Rest-
bestand 
&lt; 20%
Flächen-
schaden
m3]]+Tabelle1[[#This Row],[DG Rest-
bestand 
 20 - 60%
Teil- 
schaden
m3]]+Tabelle1[[#This Row],[DG Rest-
bestand 
&gt; 20%
Streu-
schaden
m3]]</f>
        <v>0</v>
      </c>
      <c r="H55" s="37"/>
      <c r="I55" s="54">
        <f>Tabelle1[[#This Row],[Menge
m3]]*Tabelle1[[#This Row],[Verlust 
CHF/m3]]</f>
        <v>0</v>
      </c>
    </row>
    <row r="56" spans="1:9" ht="18" customHeight="1" x14ac:dyDescent="0.2">
      <c r="A56" s="15"/>
      <c r="B56" s="15"/>
      <c r="C56" s="15"/>
      <c r="D56" s="17"/>
      <c r="E56" s="17"/>
      <c r="F56" s="17"/>
      <c r="G56" s="50">
        <f>Tabelle1[[#This Row],[DG Rest-
bestand 
&lt; 20%
Flächen-
schaden
m3]]+Tabelle1[[#This Row],[DG Rest-
bestand 
 20 - 60%
Teil- 
schaden
m3]]+Tabelle1[[#This Row],[DG Rest-
bestand 
&gt; 20%
Streu-
schaden
m3]]</f>
        <v>0</v>
      </c>
      <c r="H56" s="37"/>
      <c r="I56" s="54">
        <f>Tabelle1[[#This Row],[Menge
m3]]*Tabelle1[[#This Row],[Verlust 
CHF/m3]]</f>
        <v>0</v>
      </c>
    </row>
    <row r="57" spans="1:9" ht="18" customHeight="1" x14ac:dyDescent="0.2">
      <c r="A57" s="15"/>
      <c r="B57" s="15"/>
      <c r="C57" s="15"/>
      <c r="D57" s="17"/>
      <c r="E57" s="17"/>
      <c r="F57" s="17"/>
      <c r="G57" s="50">
        <f>Tabelle1[[#This Row],[DG Rest-
bestand 
&lt; 20%
Flächen-
schaden
m3]]+Tabelle1[[#This Row],[DG Rest-
bestand 
 20 - 60%
Teil- 
schaden
m3]]+Tabelle1[[#This Row],[DG Rest-
bestand 
&gt; 20%
Streu-
schaden
m3]]</f>
        <v>0</v>
      </c>
      <c r="H57" s="38"/>
      <c r="I57" s="53">
        <f>Tabelle1[[#This Row],[Menge
m3]]*Tabelle1[[#This Row],[Verlust 
CHF/m3]]</f>
        <v>0</v>
      </c>
    </row>
    <row r="58" spans="1:9" ht="18" customHeight="1" x14ac:dyDescent="0.2">
      <c r="A58" s="15"/>
      <c r="B58" s="15"/>
      <c r="C58" s="15"/>
      <c r="D58" s="17"/>
      <c r="E58" s="17"/>
      <c r="F58" s="17"/>
      <c r="G58" s="50">
        <f>Tabelle1[[#This Row],[DG Rest-
bestand 
&lt; 20%
Flächen-
schaden
m3]]+Tabelle1[[#This Row],[DG Rest-
bestand 
 20 - 60%
Teil- 
schaden
m3]]+Tabelle1[[#This Row],[DG Rest-
bestand 
&gt; 20%
Streu-
schaden
m3]]</f>
        <v>0</v>
      </c>
      <c r="H58" s="38"/>
      <c r="I58" s="53">
        <f>Tabelle1[[#This Row],[Menge
m3]]*Tabelle1[[#This Row],[Verlust 
CHF/m3]]</f>
        <v>0</v>
      </c>
    </row>
    <row r="59" spans="1:9" ht="18" customHeight="1" thickBot="1" x14ac:dyDescent="0.25">
      <c r="A59" s="15"/>
      <c r="B59" s="15"/>
      <c r="C59" s="15"/>
      <c r="D59" s="17"/>
      <c r="E59" s="17"/>
      <c r="F59" s="17"/>
      <c r="G59" s="50">
        <f>Tabelle1[[#This Row],[DG Rest-
bestand 
&lt; 20%
Flächen-
schaden
m3]]+Tabelle1[[#This Row],[DG Rest-
bestand 
 20 - 60%
Teil- 
schaden
m3]]+Tabelle1[[#This Row],[DG Rest-
bestand 
&gt; 20%
Streu-
schaden
m3]]</f>
        <v>0</v>
      </c>
      <c r="H59" s="38"/>
      <c r="I59" s="53">
        <f>Tabelle1[[#This Row],[Menge
m3]]*Tabelle1[[#This Row],[Verlust 
CHF/m3]]</f>
        <v>0</v>
      </c>
    </row>
    <row r="60" spans="1:9" ht="18" customHeight="1" thickBot="1" x14ac:dyDescent="0.3">
      <c r="A60" s="55" t="s">
        <v>144</v>
      </c>
      <c r="B60" s="55"/>
      <c r="C60" s="55"/>
      <c r="D60" s="51">
        <f>SUBTOTAL(109,Tabelle1[DG Rest-
bestand 
&lt; 20%
Flächen-
schaden
m3])</f>
        <v>0</v>
      </c>
      <c r="E60" s="51">
        <f>SUBTOTAL(109,Tabelle1[DG Rest-
bestand 
 20 - 60%
Teil- 
schaden
m3])</f>
        <v>0</v>
      </c>
      <c r="F60" s="51">
        <f>SUBTOTAL(109,Tabelle1[DG Rest-
bestand 
&gt; 20%
Streu-
schaden
m3])</f>
        <v>0</v>
      </c>
      <c r="G60" s="51">
        <f>SUBTOTAL(109,Tabelle1[Menge
m3])</f>
        <v>0</v>
      </c>
      <c r="H60" s="56">
        <f>SUBTOTAL(109,Tabelle1[Verlust 
CHF/m3])</f>
        <v>0</v>
      </c>
      <c r="I60" s="58">
        <f>SUBTOTAL(109,Tabelle1[Total Verlust 
 CHF])</f>
        <v>0</v>
      </c>
    </row>
    <row r="61" spans="1:9" ht="12" customHeight="1" x14ac:dyDescent="0.2"/>
  </sheetData>
  <sheetProtection insertRows="0" selectLockedCells="1" autoFilter="0" pivotTables="0"/>
  <mergeCells count="12">
    <mergeCell ref="B20:C20"/>
    <mergeCell ref="F5:I5"/>
    <mergeCell ref="F8:I8"/>
    <mergeCell ref="I10:I11"/>
    <mergeCell ref="H10:H11"/>
    <mergeCell ref="G20:I20"/>
    <mergeCell ref="E2:I2"/>
    <mergeCell ref="B12:D12"/>
    <mergeCell ref="B13:D13"/>
    <mergeCell ref="B14:D14"/>
    <mergeCell ref="B15:D15"/>
    <mergeCell ref="C7:E8"/>
  </mergeCells>
  <dataValidations count="2">
    <dataValidation type="decimal" allowBlank="1" showInputMessage="1" showErrorMessage="1" sqref="D23:F59">
      <formula1>0</formula1>
      <formula2>100000</formula2>
    </dataValidation>
    <dataValidation type="decimal" allowBlank="1" showInputMessage="1" showErrorMessage="1" sqref="H23:H59">
      <formula1>1</formula1>
      <formula2>1000</formula2>
    </dataValidation>
  </dataValidations>
  <pageMargins left="0.70866141732283472" right="0.31496062992125984" top="0.59055118110236227" bottom="0.59055118110236227" header="0.31496062992125984" footer="0.31496062992125984"/>
  <pageSetup paperSize="9" scale="67" fitToHeight="0" orientation="portrait" r:id="rId1"/>
  <headerFooter>
    <oddFooter>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190500</xdr:rowOff>
                  </from>
                  <to>
                    <xdr:col>0</xdr:col>
                    <xdr:colOff>333375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180975</xdr:rowOff>
                  </from>
                  <to>
                    <xdr:col>1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295275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Atributte!$A$2:$A$85</xm:f>
          </x14:formula1>
          <xm:sqref>A24:A36</xm:sqref>
        </x14:dataValidation>
        <x14:dataValidation type="list" allowBlank="1" showInputMessage="1" showErrorMessage="1">
          <x14:formula1>
            <xm:f>Atributte!$D$2:$D$35</xm:f>
          </x14:formula1>
          <xm:sqref>B12:D12</xm:sqref>
        </x14:dataValidation>
        <x14:dataValidation type="list" allowBlank="1" showInputMessage="1" showErrorMessage="1">
          <x14:formula1>
            <xm:f>Atributte!$A$2:$A$83</xm:f>
          </x14:formula1>
          <xm:sqref>F8:I8 A23 A57:A59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showGridLines="0" showZeros="0" workbookViewId="0">
      <selection activeCell="B13" sqref="B13:F13"/>
    </sheetView>
  </sheetViews>
  <sheetFormatPr baseColWidth="10" defaultColWidth="11.25" defaultRowHeight="14.25" x14ac:dyDescent="0.2"/>
  <cols>
    <col min="1" max="1" width="15.5" style="3" customWidth="1"/>
    <col min="2" max="2" width="13.125" style="3" customWidth="1"/>
    <col min="3" max="3" width="9.5" style="3" customWidth="1"/>
    <col min="4" max="4" width="11" style="3" customWidth="1"/>
    <col min="5" max="5" width="3.875" style="3" customWidth="1"/>
    <col min="6" max="6" width="6.5" style="3" customWidth="1"/>
    <col min="7" max="7" width="28.125" style="3" bestFit="1" customWidth="1"/>
    <col min="8" max="16384" width="11.25" style="3"/>
  </cols>
  <sheetData>
    <row r="2" spans="1:9" ht="27.75" x14ac:dyDescent="0.4">
      <c r="F2" s="25"/>
      <c r="G2" s="25"/>
      <c r="H2" s="25"/>
      <c r="I2" s="25"/>
    </row>
    <row r="4" spans="1:9" x14ac:dyDescent="0.2">
      <c r="F4" s="5"/>
      <c r="G4" s="5"/>
      <c r="H4" s="5"/>
      <c r="I4" s="5"/>
    </row>
    <row r="10" spans="1:9" ht="23.25" x14ac:dyDescent="0.35">
      <c r="A10" s="26" t="s">
        <v>139</v>
      </c>
    </row>
    <row r="11" spans="1:9" ht="20.25" x14ac:dyDescent="0.3">
      <c r="A11" s="27" t="s">
        <v>140</v>
      </c>
    </row>
    <row r="13" spans="1:9" ht="15.75" x14ac:dyDescent="0.25">
      <c r="A13" s="4" t="s">
        <v>131</v>
      </c>
      <c r="B13" s="68">
        <f>('Gesuch Fondssuisse'!F5)</f>
        <v>0</v>
      </c>
      <c r="C13" s="68"/>
      <c r="D13" s="68"/>
      <c r="E13" s="68"/>
      <c r="F13" s="68"/>
    </row>
    <row r="15" spans="1:9" ht="15.75" x14ac:dyDescent="0.25">
      <c r="A15" s="28" t="s">
        <v>132</v>
      </c>
      <c r="B15" s="75">
        <f>('Gesuch Fondssuisse'!F8)</f>
        <v>0</v>
      </c>
      <c r="C15" s="75"/>
      <c r="D15" s="75"/>
      <c r="E15" s="75"/>
      <c r="F15" s="75"/>
    </row>
    <row r="17" spans="1:9" ht="15" customHeight="1" x14ac:dyDescent="0.25">
      <c r="A17" s="45" t="s">
        <v>150</v>
      </c>
      <c r="B17" s="76">
        <f>('Gesuch Fondssuisse'!$B$12:$D$12)</f>
        <v>0</v>
      </c>
      <c r="C17" s="76"/>
      <c r="D17" s="76"/>
      <c r="E17" s="76"/>
      <c r="F17" s="76"/>
    </row>
    <row r="18" spans="1:9" ht="15" customHeight="1" x14ac:dyDescent="0.2">
      <c r="A18" s="29" t="s">
        <v>84</v>
      </c>
      <c r="B18" s="30"/>
      <c r="C18" s="30"/>
      <c r="D18" s="30"/>
      <c r="E18" s="30"/>
      <c r="F18" s="30"/>
    </row>
    <row r="19" spans="1:9" ht="15" x14ac:dyDescent="0.2">
      <c r="A19" s="31" t="s">
        <v>85</v>
      </c>
      <c r="B19" s="77">
        <f>('Gesuch Fondssuisse'!$B$13:$D$13)</f>
        <v>0</v>
      </c>
      <c r="C19" s="77"/>
      <c r="D19" s="77"/>
      <c r="E19" s="77"/>
      <c r="F19" s="77"/>
    </row>
    <row r="20" spans="1:9" ht="15" x14ac:dyDescent="0.2">
      <c r="A20" s="31" t="s">
        <v>86</v>
      </c>
      <c r="B20" s="77">
        <f>('Gesuch Fondssuisse'!B14:D14)</f>
        <v>0</v>
      </c>
      <c r="C20" s="77"/>
      <c r="D20" s="77"/>
      <c r="E20" s="77"/>
      <c r="F20" s="77"/>
    </row>
    <row r="21" spans="1:9" ht="15" x14ac:dyDescent="0.2">
      <c r="A21" s="31" t="s">
        <v>87</v>
      </c>
      <c r="B21" s="77">
        <f>('Gesuch Fondssuisse'!B15:D15)</f>
        <v>0</v>
      </c>
      <c r="C21" s="77"/>
      <c r="D21" s="77"/>
      <c r="E21" s="77"/>
      <c r="F21" s="77"/>
    </row>
    <row r="22" spans="1:9" ht="15" x14ac:dyDescent="0.2">
      <c r="A22" s="7"/>
      <c r="B22" s="32"/>
      <c r="C22" s="32"/>
      <c r="D22" s="32"/>
      <c r="E22" s="32"/>
      <c r="F22" s="10"/>
      <c r="G22" s="7"/>
      <c r="H22" s="33"/>
      <c r="I22" s="33"/>
    </row>
    <row r="23" spans="1:9" ht="15" customHeight="1" x14ac:dyDescent="0.2">
      <c r="F23" s="10"/>
      <c r="G23" s="7"/>
      <c r="H23" s="33"/>
      <c r="I23" s="33"/>
    </row>
    <row r="24" spans="1:9" ht="33" customHeight="1" x14ac:dyDescent="0.25">
      <c r="B24" s="69" t="s">
        <v>89</v>
      </c>
      <c r="C24" s="69"/>
      <c r="D24" s="70" t="s">
        <v>138</v>
      </c>
      <c r="E24" s="67"/>
      <c r="F24" s="34" t="s">
        <v>143</v>
      </c>
      <c r="G24" s="7"/>
      <c r="H24" s="33"/>
      <c r="I24" s="33"/>
    </row>
    <row r="25" spans="1:9" ht="15" x14ac:dyDescent="0.2">
      <c r="C25" s="24">
        <v>2019</v>
      </c>
      <c r="D25" s="71">
        <f>('Gesuch Fondssuisse'!H12)</f>
        <v>0</v>
      </c>
      <c r="E25" s="72"/>
      <c r="F25" s="35">
        <f>('Gesuch Fondssuisse'!I12)</f>
        <v>0</v>
      </c>
      <c r="G25" s="7"/>
      <c r="H25" s="33"/>
      <c r="I25" s="33"/>
    </row>
    <row r="26" spans="1:9" ht="15" x14ac:dyDescent="0.2">
      <c r="C26" s="24">
        <v>2018</v>
      </c>
      <c r="D26" s="73">
        <f>('Gesuch Fondssuisse'!H13)</f>
        <v>0</v>
      </c>
      <c r="E26" s="74"/>
      <c r="F26" s="35">
        <f>('Gesuch Fondssuisse'!I13)</f>
        <v>0</v>
      </c>
      <c r="G26" s="7"/>
      <c r="H26" s="33"/>
      <c r="I26" s="33"/>
    </row>
    <row r="27" spans="1:9" ht="15" x14ac:dyDescent="0.2">
      <c r="C27" s="24">
        <v>2017</v>
      </c>
      <c r="D27" s="73">
        <f>('Gesuch Fondssuisse'!H14)</f>
        <v>0</v>
      </c>
      <c r="E27" s="74"/>
      <c r="F27" s="35">
        <f>('Gesuch Fondssuisse'!I14)</f>
        <v>0</v>
      </c>
      <c r="G27" s="7"/>
      <c r="H27" s="33"/>
      <c r="I27" s="33"/>
    </row>
    <row r="28" spans="1:9" ht="15" x14ac:dyDescent="0.2">
      <c r="A28" s="7"/>
      <c r="C28" s="24">
        <v>2015</v>
      </c>
      <c r="D28" s="73">
        <f>('Gesuch Fondssuisse'!H15)</f>
        <v>0</v>
      </c>
      <c r="E28" s="74"/>
      <c r="F28" s="35">
        <f>('Gesuch Fondssuisse'!I15)</f>
        <v>0</v>
      </c>
      <c r="G28" s="7"/>
      <c r="H28" s="33"/>
      <c r="I28" s="33"/>
    </row>
    <row r="29" spans="1:9" ht="15" x14ac:dyDescent="0.2">
      <c r="A29" s="7"/>
      <c r="B29" s="32"/>
      <c r="C29" s="32"/>
      <c r="D29" s="32"/>
      <c r="E29" s="32"/>
      <c r="F29" s="10"/>
      <c r="G29" s="7"/>
      <c r="H29" s="33"/>
      <c r="I29" s="33"/>
    </row>
    <row r="30" spans="1:9" ht="15.75" thickBot="1" x14ac:dyDescent="0.25">
      <c r="G30" s="7"/>
      <c r="H30" s="33"/>
      <c r="I30" s="33"/>
    </row>
    <row r="31" spans="1:9" ht="15" thickTop="1" x14ac:dyDescent="0.2">
      <c r="A31" s="36"/>
      <c r="B31" s="36"/>
      <c r="C31" s="36"/>
      <c r="D31" s="36"/>
      <c r="E31" s="36"/>
      <c r="F31" s="36"/>
    </row>
    <row r="32" spans="1:9" x14ac:dyDescent="0.2">
      <c r="A32"/>
      <c r="B32"/>
      <c r="C32"/>
      <c r="D32"/>
      <c r="E32"/>
    </row>
    <row r="33" spans="1:6" s="42" customFormat="1" ht="60" x14ac:dyDescent="0.2">
      <c r="A33" s="43" t="s">
        <v>82</v>
      </c>
      <c r="B33" s="44" t="s">
        <v>147</v>
      </c>
      <c r="C33" s="44" t="s">
        <v>146</v>
      </c>
      <c r="D33" s="44" t="s">
        <v>148</v>
      </c>
      <c r="E33" s="44" t="s">
        <v>130</v>
      </c>
      <c r="F33" s="44" t="s">
        <v>149</v>
      </c>
    </row>
    <row r="34" spans="1:6" x14ac:dyDescent="0.2">
      <c r="A34" s="39" t="s">
        <v>128</v>
      </c>
      <c r="B34" s="40"/>
      <c r="C34" s="40"/>
      <c r="D34" s="40"/>
      <c r="E34" s="40">
        <v>0</v>
      </c>
      <c r="F34" s="40">
        <v>0</v>
      </c>
    </row>
    <row r="35" spans="1:6" x14ac:dyDescent="0.2">
      <c r="A35" s="39" t="s">
        <v>129</v>
      </c>
      <c r="B35" s="40"/>
      <c r="C35" s="40"/>
      <c r="D35" s="40"/>
      <c r="E35" s="40">
        <v>0</v>
      </c>
      <c r="F35" s="40">
        <v>0</v>
      </c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</row>
    <row r="39" spans="1:6" x14ac:dyDescent="0.2">
      <c r="A39"/>
      <c r="B39"/>
      <c r="C39"/>
    </row>
    <row r="40" spans="1:6" x14ac:dyDescent="0.2">
      <c r="A40"/>
      <c r="B40"/>
      <c r="C40"/>
    </row>
    <row r="41" spans="1:6" x14ac:dyDescent="0.2">
      <c r="A41"/>
      <c r="B41"/>
      <c r="C41"/>
    </row>
    <row r="42" spans="1:6" x14ac:dyDescent="0.2">
      <c r="A42"/>
      <c r="B42"/>
      <c r="C42"/>
    </row>
    <row r="43" spans="1:6" x14ac:dyDescent="0.2">
      <c r="A43"/>
      <c r="B43"/>
      <c r="C43"/>
    </row>
    <row r="44" spans="1:6" x14ac:dyDescent="0.2">
      <c r="A44"/>
      <c r="B44"/>
      <c r="C44"/>
    </row>
    <row r="45" spans="1:6" x14ac:dyDescent="0.2">
      <c r="A45"/>
      <c r="B45"/>
      <c r="C45"/>
    </row>
    <row r="46" spans="1:6" x14ac:dyDescent="0.2">
      <c r="A46"/>
      <c r="B46"/>
      <c r="C46"/>
    </row>
    <row r="47" spans="1:6" x14ac:dyDescent="0.2">
      <c r="A47"/>
      <c r="B47"/>
      <c r="C47"/>
    </row>
    <row r="48" spans="1:6" x14ac:dyDescent="0.2">
      <c r="A48"/>
      <c r="B48"/>
      <c r="C48"/>
    </row>
    <row r="49" spans="1:3" x14ac:dyDescent="0.2">
      <c r="A49"/>
      <c r="B49"/>
      <c r="C49"/>
    </row>
    <row r="50" spans="1:3" x14ac:dyDescent="0.2">
      <c r="A50"/>
      <c r="B50"/>
      <c r="C50"/>
    </row>
  </sheetData>
  <sheetProtection autoFilter="0" pivotTables="0"/>
  <mergeCells count="12">
    <mergeCell ref="D27:E27"/>
    <mergeCell ref="D28:E28"/>
    <mergeCell ref="B15:F15"/>
    <mergeCell ref="B17:F17"/>
    <mergeCell ref="B19:F19"/>
    <mergeCell ref="B20:F20"/>
    <mergeCell ref="B21:F21"/>
    <mergeCell ref="B13:F13"/>
    <mergeCell ref="B24:C24"/>
    <mergeCell ref="D24:E24"/>
    <mergeCell ref="D25:E25"/>
    <mergeCell ref="D26:E26"/>
  </mergeCells>
  <pageMargins left="0.70866141732283472" right="0.70866141732283472" top="0.59055118110236227" bottom="0.59055118110236227" header="0.31496062992125984" footer="0.31496062992125984"/>
  <pageSetup paperSize="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C43" sqref="C43"/>
    </sheetView>
  </sheetViews>
  <sheetFormatPr baseColWidth="10" defaultRowHeight="14.25" x14ac:dyDescent="0.2"/>
  <cols>
    <col min="1" max="1" width="21.125" customWidth="1"/>
    <col min="4" max="4" width="30" bestFit="1" customWidth="1"/>
  </cols>
  <sheetData>
    <row r="1" spans="1:4" ht="15" x14ac:dyDescent="0.25">
      <c r="A1" s="1" t="s">
        <v>82</v>
      </c>
      <c r="D1" s="1" t="s">
        <v>84</v>
      </c>
    </row>
    <row r="2" spans="1:4" ht="15" customHeight="1" x14ac:dyDescent="0.2">
      <c r="A2" s="2" t="s">
        <v>0</v>
      </c>
      <c r="D2" s="2" t="s">
        <v>92</v>
      </c>
    </row>
    <row r="3" spans="1:4" ht="15" customHeight="1" x14ac:dyDescent="0.2">
      <c r="A3" s="2" t="s">
        <v>1</v>
      </c>
      <c r="D3" s="2" t="s">
        <v>93</v>
      </c>
    </row>
    <row r="4" spans="1:4" ht="15" customHeight="1" x14ac:dyDescent="0.2">
      <c r="A4" s="2" t="s">
        <v>43</v>
      </c>
      <c r="D4" s="2" t="s">
        <v>94</v>
      </c>
    </row>
    <row r="5" spans="1:4" ht="15" customHeight="1" x14ac:dyDescent="0.2">
      <c r="A5" s="2" t="s">
        <v>2</v>
      </c>
      <c r="D5" s="2" t="s">
        <v>95</v>
      </c>
    </row>
    <row r="6" spans="1:4" ht="15" customHeight="1" x14ac:dyDescent="0.2">
      <c r="A6" s="2" t="s">
        <v>3</v>
      </c>
      <c r="D6" s="2" t="s">
        <v>96</v>
      </c>
    </row>
    <row r="7" spans="1:4" ht="15" customHeight="1" x14ac:dyDescent="0.2">
      <c r="A7" s="2" t="s">
        <v>4</v>
      </c>
      <c r="D7" s="2" t="s">
        <v>97</v>
      </c>
    </row>
    <row r="8" spans="1:4" ht="15" customHeight="1" x14ac:dyDescent="0.2">
      <c r="A8" s="2" t="s">
        <v>5</v>
      </c>
      <c r="D8" s="2" t="s">
        <v>98</v>
      </c>
    </row>
    <row r="9" spans="1:4" ht="15" customHeight="1" x14ac:dyDescent="0.2">
      <c r="A9" s="2" t="s">
        <v>44</v>
      </c>
      <c r="D9" s="2" t="s">
        <v>99</v>
      </c>
    </row>
    <row r="10" spans="1:4" ht="15" customHeight="1" x14ac:dyDescent="0.2">
      <c r="A10" s="2" t="s">
        <v>45</v>
      </c>
      <c r="D10" s="2" t="s">
        <v>100</v>
      </c>
    </row>
    <row r="11" spans="1:4" ht="15" customHeight="1" x14ac:dyDescent="0.2">
      <c r="A11" s="2" t="s">
        <v>46</v>
      </c>
      <c r="D11" s="2" t="s">
        <v>101</v>
      </c>
    </row>
    <row r="12" spans="1:4" ht="15" customHeight="1" x14ac:dyDescent="0.2">
      <c r="A12" s="2" t="s">
        <v>6</v>
      </c>
      <c r="D12" s="2" t="s">
        <v>102</v>
      </c>
    </row>
    <row r="13" spans="1:4" ht="15" customHeight="1" x14ac:dyDescent="0.2">
      <c r="A13" s="2" t="s">
        <v>47</v>
      </c>
      <c r="D13" s="2" t="s">
        <v>103</v>
      </c>
    </row>
    <row r="14" spans="1:4" ht="15" customHeight="1" x14ac:dyDescent="0.2">
      <c r="A14" s="2" t="s">
        <v>48</v>
      </c>
      <c r="D14" s="2" t="s">
        <v>104</v>
      </c>
    </row>
    <row r="15" spans="1:4" ht="15" customHeight="1" x14ac:dyDescent="0.2">
      <c r="A15" s="2" t="s">
        <v>7</v>
      </c>
      <c r="D15" s="2" t="s">
        <v>105</v>
      </c>
    </row>
    <row r="16" spans="1:4" ht="15" customHeight="1" x14ac:dyDescent="0.2">
      <c r="A16" s="2" t="s">
        <v>49</v>
      </c>
      <c r="D16" s="2" t="s">
        <v>106</v>
      </c>
    </row>
    <row r="17" spans="1:4" ht="15" customHeight="1" x14ac:dyDescent="0.2">
      <c r="A17" s="2" t="s">
        <v>50</v>
      </c>
      <c r="D17" s="2" t="s">
        <v>116</v>
      </c>
    </row>
    <row r="18" spans="1:4" ht="15" customHeight="1" x14ac:dyDescent="0.2">
      <c r="A18" s="2" t="s">
        <v>8</v>
      </c>
      <c r="D18" s="2" t="s">
        <v>117</v>
      </c>
    </row>
    <row r="19" spans="1:4" ht="15" customHeight="1" x14ac:dyDescent="0.2">
      <c r="A19" s="2" t="s">
        <v>51</v>
      </c>
      <c r="D19" s="2" t="s">
        <v>107</v>
      </c>
    </row>
    <row r="20" spans="1:4" ht="15" customHeight="1" x14ac:dyDescent="0.2">
      <c r="A20" s="2" t="s">
        <v>52</v>
      </c>
      <c r="D20" s="2" t="s">
        <v>108</v>
      </c>
    </row>
    <row r="21" spans="1:4" ht="15" customHeight="1" x14ac:dyDescent="0.2">
      <c r="A21" s="2" t="s">
        <v>9</v>
      </c>
      <c r="D21" s="2" t="s">
        <v>109</v>
      </c>
    </row>
    <row r="22" spans="1:4" ht="15" customHeight="1" x14ac:dyDescent="0.2">
      <c r="A22" s="2" t="s">
        <v>10</v>
      </c>
      <c r="D22" s="2" t="s">
        <v>110</v>
      </c>
    </row>
    <row r="23" spans="1:4" ht="15" customHeight="1" x14ac:dyDescent="0.2">
      <c r="A23" s="2" t="s">
        <v>53</v>
      </c>
      <c r="D23" s="2" t="s">
        <v>111</v>
      </c>
    </row>
    <row r="24" spans="1:4" ht="15" customHeight="1" x14ac:dyDescent="0.2">
      <c r="A24" s="2" t="s">
        <v>54</v>
      </c>
      <c r="D24" s="2" t="s">
        <v>112</v>
      </c>
    </row>
    <row r="25" spans="1:4" ht="15" customHeight="1" x14ac:dyDescent="0.2">
      <c r="A25" s="2" t="s">
        <v>11</v>
      </c>
      <c r="D25" s="2" t="s">
        <v>113</v>
      </c>
    </row>
    <row r="26" spans="1:4" ht="15" customHeight="1" x14ac:dyDescent="0.2">
      <c r="A26" s="2" t="s">
        <v>55</v>
      </c>
      <c r="D26" s="2" t="s">
        <v>114</v>
      </c>
    </row>
    <row r="27" spans="1:4" ht="15" customHeight="1" x14ac:dyDescent="0.2">
      <c r="A27" s="2" t="s">
        <v>12</v>
      </c>
      <c r="D27" s="2" t="s">
        <v>115</v>
      </c>
    </row>
    <row r="28" spans="1:4" ht="15" customHeight="1" x14ac:dyDescent="0.2">
      <c r="A28" s="2" t="s">
        <v>56</v>
      </c>
      <c r="D28" s="2" t="s">
        <v>118</v>
      </c>
    </row>
    <row r="29" spans="1:4" ht="15" customHeight="1" x14ac:dyDescent="0.2">
      <c r="A29" s="2" t="s">
        <v>57</v>
      </c>
      <c r="D29" s="2" t="s">
        <v>119</v>
      </c>
    </row>
    <row r="30" spans="1:4" ht="15" customHeight="1" x14ac:dyDescent="0.2">
      <c r="A30" s="2" t="s">
        <v>13</v>
      </c>
      <c r="D30" s="2" t="s">
        <v>120</v>
      </c>
    </row>
    <row r="31" spans="1:4" ht="15" customHeight="1" x14ac:dyDescent="0.2">
      <c r="A31" s="2" t="s">
        <v>14</v>
      </c>
      <c r="D31" s="2" t="s">
        <v>121</v>
      </c>
    </row>
    <row r="32" spans="1:4" ht="15" customHeight="1" x14ac:dyDescent="0.2">
      <c r="A32" s="2" t="s">
        <v>58</v>
      </c>
      <c r="D32" s="2" t="s">
        <v>122</v>
      </c>
    </row>
    <row r="33" spans="1:4" ht="15" customHeight="1" x14ac:dyDescent="0.2">
      <c r="A33" s="2" t="s">
        <v>59</v>
      </c>
      <c r="D33" s="2" t="s">
        <v>123</v>
      </c>
    </row>
    <row r="34" spans="1:4" ht="15" customHeight="1" x14ac:dyDescent="0.2">
      <c r="A34" s="2" t="s">
        <v>60</v>
      </c>
      <c r="D34" s="2" t="s">
        <v>124</v>
      </c>
    </row>
    <row r="35" spans="1:4" ht="15" customHeight="1" x14ac:dyDescent="0.2">
      <c r="A35" s="2" t="s">
        <v>61</v>
      </c>
      <c r="D35" s="2" t="s">
        <v>125</v>
      </c>
    </row>
    <row r="36" spans="1:4" ht="15" customHeight="1" x14ac:dyDescent="0.2">
      <c r="A36" s="2" t="s">
        <v>62</v>
      </c>
      <c r="D36" s="2"/>
    </row>
    <row r="37" spans="1:4" ht="15" customHeight="1" x14ac:dyDescent="0.2">
      <c r="A37" s="2" t="s">
        <v>15</v>
      </c>
      <c r="D37" s="2"/>
    </row>
    <row r="38" spans="1:4" ht="15" customHeight="1" x14ac:dyDescent="0.2">
      <c r="A38" s="2" t="s">
        <v>16</v>
      </c>
      <c r="D38" s="2"/>
    </row>
    <row r="39" spans="1:4" ht="15" customHeight="1" x14ac:dyDescent="0.2">
      <c r="A39" s="2" t="s">
        <v>63</v>
      </c>
      <c r="D39" s="2"/>
    </row>
    <row r="40" spans="1:4" ht="15" customHeight="1" x14ac:dyDescent="0.2">
      <c r="A40" s="2" t="s">
        <v>64</v>
      </c>
      <c r="D40" s="2"/>
    </row>
    <row r="41" spans="1:4" ht="15" customHeight="1" x14ac:dyDescent="0.2">
      <c r="A41" s="2" t="s">
        <v>17</v>
      </c>
      <c r="D41" s="2"/>
    </row>
    <row r="42" spans="1:4" ht="15" customHeight="1" x14ac:dyDescent="0.2">
      <c r="A42" s="2" t="s">
        <v>18</v>
      </c>
      <c r="D42" s="2"/>
    </row>
    <row r="43" spans="1:4" ht="15" customHeight="1" x14ac:dyDescent="0.2">
      <c r="A43" s="2" t="s">
        <v>65</v>
      </c>
      <c r="D43" s="2"/>
    </row>
    <row r="44" spans="1:4" ht="15" customHeight="1" x14ac:dyDescent="0.2">
      <c r="A44" s="2" t="s">
        <v>66</v>
      </c>
      <c r="D44" s="2"/>
    </row>
    <row r="45" spans="1:4" ht="15" customHeight="1" x14ac:dyDescent="0.2">
      <c r="A45" s="2" t="s">
        <v>67</v>
      </c>
      <c r="D45" s="2"/>
    </row>
    <row r="46" spans="1:4" ht="15" customHeight="1" x14ac:dyDescent="0.2">
      <c r="A46" s="2" t="s">
        <v>68</v>
      </c>
      <c r="D46" s="2"/>
    </row>
    <row r="47" spans="1:4" ht="15" customHeight="1" x14ac:dyDescent="0.2">
      <c r="A47" s="2" t="s">
        <v>19</v>
      </c>
      <c r="D47" s="2"/>
    </row>
    <row r="48" spans="1:4" ht="15" customHeight="1" x14ac:dyDescent="0.2">
      <c r="A48" s="2" t="s">
        <v>20</v>
      </c>
      <c r="D48" s="2"/>
    </row>
    <row r="49" spans="1:4" ht="15" customHeight="1" x14ac:dyDescent="0.2">
      <c r="A49" s="2" t="s">
        <v>21</v>
      </c>
      <c r="D49" s="2"/>
    </row>
    <row r="50" spans="1:4" ht="15" customHeight="1" x14ac:dyDescent="0.2">
      <c r="A50" s="2" t="s">
        <v>69</v>
      </c>
      <c r="D50" s="2"/>
    </row>
    <row r="51" spans="1:4" ht="15" customHeight="1" x14ac:dyDescent="0.2">
      <c r="A51" s="2" t="s">
        <v>70</v>
      </c>
      <c r="D51" s="2"/>
    </row>
    <row r="52" spans="1:4" ht="15" customHeight="1" x14ac:dyDescent="0.2">
      <c r="A52" s="2" t="s">
        <v>71</v>
      </c>
      <c r="D52" s="2"/>
    </row>
    <row r="53" spans="1:4" ht="15" customHeight="1" x14ac:dyDescent="0.2">
      <c r="A53" s="2" t="s">
        <v>22</v>
      </c>
      <c r="D53" s="2"/>
    </row>
    <row r="54" spans="1:4" ht="15" customHeight="1" x14ac:dyDescent="0.2">
      <c r="A54" s="2" t="s">
        <v>23</v>
      </c>
      <c r="D54" s="2"/>
    </row>
    <row r="55" spans="1:4" ht="15" customHeight="1" x14ac:dyDescent="0.2">
      <c r="A55" s="2" t="s">
        <v>24</v>
      </c>
      <c r="D55" s="2"/>
    </row>
    <row r="56" spans="1:4" ht="15" customHeight="1" x14ac:dyDescent="0.2">
      <c r="A56" s="2" t="s">
        <v>25</v>
      </c>
      <c r="D56" s="2"/>
    </row>
    <row r="57" spans="1:4" ht="15" customHeight="1" x14ac:dyDescent="0.2">
      <c r="A57" s="2" t="s">
        <v>26</v>
      </c>
      <c r="D57" s="2"/>
    </row>
    <row r="58" spans="1:4" ht="15" customHeight="1" x14ac:dyDescent="0.2">
      <c r="A58" s="2" t="s">
        <v>72</v>
      </c>
      <c r="D58" s="2"/>
    </row>
    <row r="59" spans="1:4" ht="15" customHeight="1" x14ac:dyDescent="0.2">
      <c r="A59" s="2" t="s">
        <v>27</v>
      </c>
      <c r="D59" s="2"/>
    </row>
    <row r="60" spans="1:4" ht="15" customHeight="1" x14ac:dyDescent="0.2">
      <c r="A60" s="2" t="s">
        <v>28</v>
      </c>
      <c r="D60" s="2"/>
    </row>
    <row r="61" spans="1:4" ht="15" customHeight="1" x14ac:dyDescent="0.2">
      <c r="A61" s="2" t="s">
        <v>73</v>
      </c>
      <c r="D61" s="2"/>
    </row>
    <row r="62" spans="1:4" ht="15" customHeight="1" x14ac:dyDescent="0.2">
      <c r="A62" s="2" t="s">
        <v>74</v>
      </c>
      <c r="D62" s="2"/>
    </row>
    <row r="63" spans="1:4" ht="15" customHeight="1" x14ac:dyDescent="0.2">
      <c r="A63" s="2" t="s">
        <v>75</v>
      </c>
      <c r="D63" s="2"/>
    </row>
    <row r="64" spans="1:4" ht="15" customHeight="1" x14ac:dyDescent="0.2">
      <c r="A64" s="2" t="s">
        <v>76</v>
      </c>
      <c r="D64" s="2"/>
    </row>
    <row r="65" spans="1:4" ht="15" customHeight="1" x14ac:dyDescent="0.2">
      <c r="A65" s="2" t="s">
        <v>29</v>
      </c>
      <c r="D65" s="2"/>
    </row>
    <row r="66" spans="1:4" ht="15" customHeight="1" x14ac:dyDescent="0.2">
      <c r="A66" s="2" t="s">
        <v>30</v>
      </c>
      <c r="D66" s="2"/>
    </row>
    <row r="67" spans="1:4" ht="15" customHeight="1" x14ac:dyDescent="0.2">
      <c r="A67" s="2" t="s">
        <v>31</v>
      </c>
      <c r="D67" s="2"/>
    </row>
    <row r="68" spans="1:4" ht="15" customHeight="1" x14ac:dyDescent="0.2">
      <c r="A68" s="2" t="s">
        <v>77</v>
      </c>
      <c r="D68" s="2"/>
    </row>
    <row r="69" spans="1:4" ht="15" customHeight="1" x14ac:dyDescent="0.2">
      <c r="A69" s="2" t="s">
        <v>78</v>
      </c>
      <c r="D69" s="18"/>
    </row>
    <row r="70" spans="1:4" ht="15" customHeight="1" x14ac:dyDescent="0.2">
      <c r="A70" s="2" t="s">
        <v>79</v>
      </c>
      <c r="D70" s="18"/>
    </row>
    <row r="71" spans="1:4" ht="15" customHeight="1" x14ac:dyDescent="0.2">
      <c r="A71" s="2" t="s">
        <v>32</v>
      </c>
      <c r="D71" s="18"/>
    </row>
    <row r="72" spans="1:4" ht="15" customHeight="1" x14ac:dyDescent="0.2">
      <c r="A72" s="2" t="s">
        <v>33</v>
      </c>
      <c r="D72" s="18"/>
    </row>
    <row r="73" spans="1:4" ht="15" customHeight="1" x14ac:dyDescent="0.2">
      <c r="A73" s="2" t="s">
        <v>34</v>
      </c>
      <c r="D73" s="18"/>
    </row>
    <row r="74" spans="1:4" ht="15" customHeight="1" x14ac:dyDescent="0.2">
      <c r="A74" s="2" t="s">
        <v>35</v>
      </c>
      <c r="D74" s="18"/>
    </row>
    <row r="75" spans="1:4" ht="15" customHeight="1" x14ac:dyDescent="0.2">
      <c r="A75" s="2" t="s">
        <v>36</v>
      </c>
      <c r="D75" s="18"/>
    </row>
    <row r="76" spans="1:4" ht="15" customHeight="1" x14ac:dyDescent="0.2">
      <c r="A76" s="2" t="s">
        <v>37</v>
      </c>
      <c r="D76" s="18"/>
    </row>
    <row r="77" spans="1:4" ht="15" customHeight="1" x14ac:dyDescent="0.2">
      <c r="A77" s="2" t="s">
        <v>80</v>
      </c>
      <c r="D77" s="18"/>
    </row>
    <row r="78" spans="1:4" ht="15" customHeight="1" x14ac:dyDescent="0.2">
      <c r="A78" s="2" t="s">
        <v>38</v>
      </c>
      <c r="D78" s="18"/>
    </row>
    <row r="79" spans="1:4" ht="15" customHeight="1" x14ac:dyDescent="0.2">
      <c r="A79" s="2" t="s">
        <v>39</v>
      </c>
      <c r="D79" s="18"/>
    </row>
    <row r="80" spans="1:4" ht="15" customHeight="1" x14ac:dyDescent="0.2">
      <c r="A80" s="2" t="s">
        <v>40</v>
      </c>
    </row>
    <row r="81" spans="1:1" ht="15" customHeight="1" x14ac:dyDescent="0.2">
      <c r="A81" s="2" t="s">
        <v>81</v>
      </c>
    </row>
    <row r="82" spans="1:1" ht="15" customHeight="1" x14ac:dyDescent="0.2">
      <c r="A82" s="2" t="s">
        <v>41</v>
      </c>
    </row>
    <row r="83" spans="1:1" ht="15" customHeight="1" x14ac:dyDescent="0.2">
      <c r="A83" s="2" t="s">
        <v>42</v>
      </c>
    </row>
    <row r="85" spans="1:1" x14ac:dyDescent="0.2">
      <c r="A85" s="2"/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Gesuch Fondssuisse</vt:lpstr>
      <vt:lpstr>Zusammenfassung</vt:lpstr>
      <vt:lpstr>Atributte</vt:lpstr>
      <vt:lpstr>'Gesuch Fondssuisse'!Druckbereich</vt:lpstr>
      <vt:lpstr>'Gesuch Fondssuisse'!Drucktitel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Sammelgesuch Fondssuisse</dc:title>
  <dc:creator>Marcel Gigon</dc:creator>
  <cp:keywords>Vorlage Sasmmelgesuch Fondssuisse</cp:keywords>
  <cp:lastModifiedBy>Christen Martina</cp:lastModifiedBy>
  <cp:lastPrinted>2020-04-29T15:43:05Z</cp:lastPrinted>
  <dcterms:created xsi:type="dcterms:W3CDTF">2020-03-20T13:54:50Z</dcterms:created>
  <dcterms:modified xsi:type="dcterms:W3CDTF">2020-04-30T08:01:59Z</dcterms:modified>
</cp:coreProperties>
</file>